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27386ACC-EDEB-4D79-B349-5808FB18DD71}" xr6:coauthVersionLast="47" xr6:coauthVersionMax="47" xr10:uidLastSave="{00000000-0000-0000-0000-000000000000}"/>
  <bookViews>
    <workbookView xWindow="-120" yWindow="-120" windowWidth="24240" windowHeight="13020" firstSheet="1" activeTab="1" xr2:uid="{00000000-000D-0000-FFFF-FFFF00000000}"/>
  </bookViews>
  <sheets>
    <sheet name="สรุปผลการจัดซื้อจัดจ้างรายปี 68" sheetId="13" r:id="rId1"/>
    <sheet name="ตุลาคม2567" sheetId="1" r:id="rId2"/>
    <sheet name="พฤศจิกายน2567" sheetId="2" r:id="rId3"/>
    <sheet name="ธันวาคม 2567" sheetId="3" r:id="rId4"/>
    <sheet name="มกราคม 2568" sheetId="5" r:id="rId5"/>
    <sheet name="กุมภาพันธ์ 2568" sheetId="6" r:id="rId6"/>
    <sheet name="มีนาคม 2568" sheetId="4" r:id="rId7"/>
    <sheet name="เมษายน 2568" sheetId="7" r:id="rId8"/>
    <sheet name="พฤษภาคม 2568" sheetId="8" r:id="rId9"/>
    <sheet name="มิถุนายน 2568" sheetId="9" r:id="rId10"/>
    <sheet name="กรกฎาคม 2568" sheetId="10" r:id="rId11"/>
    <sheet name="สิงหาคม 2568" sheetId="11" r:id="rId12"/>
    <sheet name="กันยายน 2568" sheetId="12" r:id="rId13"/>
  </sheets>
  <definedNames>
    <definedName name="_xlnm._FilterDatabase" localSheetId="1" hidden="1">ตุลาคม2567!$C$4:$F$10</definedName>
    <definedName name="_Hlk157498562" localSheetId="1">ตุลาคม2567!$B$34</definedName>
    <definedName name="_xlnm.Print_Area" localSheetId="1">ตุลาคม2567!$A$1:$K$43</definedName>
    <definedName name="_xlnm.Print_Area" localSheetId="6">'มีนาคม 2568'!$A$1:$L$62</definedName>
    <definedName name="_xlnm.Print_Area" localSheetId="0">'สรุปผลการจัดซื้อจัดจ้างรายปี 68'!$A$1:$J$56</definedName>
    <definedName name="_xlnm.Print_Titles" localSheetId="10">'กรกฎาคม 2568'!$26:$28</definedName>
    <definedName name="_xlnm.Print_Titles" localSheetId="12">'กันยายน 2568'!$24:$26</definedName>
    <definedName name="_xlnm.Print_Titles" localSheetId="5">'กุมภาพันธ์ 2568'!$27:$29</definedName>
    <definedName name="_xlnm.Print_Titles" localSheetId="1">ตุลาคม2567!$31:$33</definedName>
    <definedName name="_xlnm.Print_Titles" localSheetId="3">'ธันวาคม 2567'!$28:$30</definedName>
    <definedName name="_xlnm.Print_Titles" localSheetId="2">พฤศจิกายน2567!$29:$31</definedName>
    <definedName name="_xlnm.Print_Titles" localSheetId="8">'พฤษภาคม 2568'!$27:$29</definedName>
    <definedName name="_xlnm.Print_Titles" localSheetId="4">'มกราคม 2568'!$27:$29</definedName>
    <definedName name="_xlnm.Print_Titles" localSheetId="9">'มิถุนายน 2568'!$27:$29</definedName>
    <definedName name="_xlnm.Print_Titles" localSheetId="6">'มีนาคม 2568'!$27:$29</definedName>
    <definedName name="_xlnm.Print_Titles" localSheetId="7">'เมษายน 2568'!$27:$29</definedName>
    <definedName name="_xlnm.Print_Titles" localSheetId="11">'สิงหาคม 2568'!$25:$27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3" l="1"/>
  <c r="F8" i="11"/>
  <c r="F8" i="13" s="1"/>
  <c r="O41" i="12"/>
  <c r="O40" i="12"/>
  <c r="O39" i="12"/>
  <c r="O38" i="12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45" i="6"/>
  <c r="K35" i="1"/>
  <c r="K36" i="1"/>
  <c r="K37" i="1"/>
  <c r="K38" i="1"/>
  <c r="K39" i="1"/>
  <c r="K40" i="1"/>
  <c r="K41" i="1"/>
  <c r="K42" i="1"/>
  <c r="K43" i="1"/>
  <c r="E10" i="1"/>
  <c r="F7" i="1"/>
  <c r="F10" i="1" s="1"/>
  <c r="E10" i="13"/>
  <c r="E10" i="12"/>
  <c r="F7" i="12"/>
  <c r="F10" i="12" s="1"/>
  <c r="E10" i="11"/>
  <c r="E10" i="10"/>
  <c r="F7" i="10"/>
  <c r="F10" i="10" s="1"/>
  <c r="E10" i="9"/>
  <c r="F7" i="9"/>
  <c r="F10" i="9" s="1"/>
  <c r="K31" i="8"/>
  <c r="K32" i="8"/>
  <c r="K33" i="8"/>
  <c r="K34" i="8"/>
  <c r="K35" i="8"/>
  <c r="K36" i="8"/>
  <c r="K37" i="8"/>
  <c r="K38" i="8"/>
  <c r="K39" i="8"/>
  <c r="K40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7" i="8"/>
  <c r="K58" i="8"/>
  <c r="K60" i="8"/>
  <c r="K61" i="8"/>
  <c r="K63" i="8"/>
  <c r="K64" i="8"/>
  <c r="K30" i="8"/>
  <c r="K30" i="7"/>
  <c r="M62" i="8"/>
  <c r="K62" i="8" s="1"/>
  <c r="M59" i="8"/>
  <c r="K59" i="8" s="1"/>
  <c r="M56" i="8"/>
  <c r="K56" i="8" s="1"/>
  <c r="M42" i="8"/>
  <c r="K42" i="8" s="1"/>
  <c r="M41" i="8"/>
  <c r="K41" i="8" s="1"/>
  <c r="M35" i="8"/>
  <c r="M34" i="8"/>
  <c r="M33" i="8"/>
  <c r="E10" i="8"/>
  <c r="F7" i="8"/>
  <c r="F10" i="8" s="1"/>
  <c r="E10" i="7"/>
  <c r="F7" i="7"/>
  <c r="F10" i="7" s="1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30" i="4"/>
  <c r="E10" i="4"/>
  <c r="F7" i="4"/>
  <c r="F10" i="4" s="1"/>
  <c r="E10" i="6"/>
  <c r="F7" i="6"/>
  <c r="F10" i="6" s="1"/>
  <c r="E10" i="5"/>
  <c r="F7" i="5"/>
  <c r="F10" i="5" s="1"/>
  <c r="E10" i="3"/>
  <c r="F7" i="3"/>
  <c r="F10" i="3" s="1"/>
  <c r="E10" i="2"/>
  <c r="F7" i="2"/>
  <c r="F10" i="2" s="1"/>
  <c r="K34" i="1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6" i="6"/>
  <c r="K47" i="6"/>
  <c r="K48" i="6"/>
  <c r="K49" i="6"/>
  <c r="K30" i="6"/>
  <c r="K30" i="5"/>
  <c r="O37" i="12"/>
  <c r="O36" i="12"/>
  <c r="O35" i="12"/>
  <c r="O34" i="12"/>
  <c r="O33" i="12"/>
  <c r="O32" i="12"/>
  <c r="O31" i="12"/>
  <c r="O30" i="12"/>
  <c r="O29" i="12"/>
  <c r="O28" i="12"/>
  <c r="O27" i="12"/>
  <c r="M64" i="11"/>
  <c r="M63" i="11"/>
  <c r="M62" i="11"/>
  <c r="M61" i="11"/>
  <c r="M60" i="11"/>
  <c r="M59" i="11"/>
  <c r="M58" i="11"/>
  <c r="M57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3" i="11"/>
  <c r="M32" i="11"/>
  <c r="M31" i="11"/>
  <c r="M30" i="11"/>
  <c r="M29" i="11"/>
  <c r="M28" i="11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62" i="9"/>
  <c r="M61" i="9"/>
  <c r="M60" i="9"/>
  <c r="L59" i="9"/>
  <c r="M59" i="9" s="1"/>
  <c r="M58" i="9"/>
  <c r="L57" i="9"/>
  <c r="M57" i="9" s="1"/>
  <c r="L56" i="9"/>
  <c r="M56" i="9" s="1"/>
  <c r="M55" i="9"/>
  <c r="M54" i="9"/>
  <c r="M53" i="9"/>
  <c r="L52" i="9"/>
  <c r="M52" i="9" s="1"/>
  <c r="M51" i="9"/>
  <c r="M50" i="9"/>
  <c r="M49" i="9"/>
  <c r="L48" i="9"/>
  <c r="M48" i="9" s="1"/>
  <c r="M47" i="9"/>
  <c r="M46" i="9"/>
  <c r="M45" i="9"/>
  <c r="L44" i="9"/>
  <c r="M44" i="9" s="1"/>
  <c r="M43" i="9"/>
  <c r="M42" i="9"/>
  <c r="M41" i="9"/>
  <c r="M40" i="9"/>
  <c r="M39" i="9"/>
  <c r="M38" i="9"/>
  <c r="M37" i="9"/>
  <c r="L36" i="9"/>
  <c r="M36" i="9" s="1"/>
  <c r="M35" i="9"/>
  <c r="M34" i="9"/>
  <c r="L33" i="9"/>
  <c r="M33" i="9" s="1"/>
  <c r="M32" i="9"/>
  <c r="M31" i="9"/>
  <c r="M30" i="9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F10" i="11" l="1"/>
  <c r="F10" i="13"/>
</calcChain>
</file>

<file path=xl/sharedStrings.xml><?xml version="1.0" encoding="utf-8"?>
<sst xmlns="http://schemas.openxmlformats.org/spreadsheetml/2006/main" count="2529" uniqueCount="793">
  <si>
    <t>แบบ สขร.1</t>
  </si>
  <si>
    <t>องค์การบริหารส่วนตำบลโคกสำโรง</t>
  </si>
  <si>
    <t>ลำดับ</t>
  </si>
  <si>
    <t>รายชื่อผู้เสนอราคา</t>
  </si>
  <si>
    <t>ผู้ได้รับการคัดเลือกและราคาที่</t>
  </si>
  <si>
    <t>เหตุผลที่คัดเลือก</t>
  </si>
  <si>
    <t>เลขที่และวันที่ของ</t>
  </si>
  <si>
    <t>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</si>
  <si>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</si>
  <si>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</si>
  <si>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</si>
  <si>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</si>
  <si>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และราคาที่เสนอ</t>
  </si>
  <si>
    <t>ตกลงซื้อหรือจ้าง</t>
  </si>
  <si>
    <t>โดยสรุป</t>
  </si>
  <si>
    <t>สัญญาหรือข้อตกลง</t>
  </si>
  <si>
    <t>ในการซื้อหรือจ้าง</t>
  </si>
  <si>
    <t>บริษัท ฉัฐนันท์ ซัพพ์เซ็นเตอร์ จำกัด</t>
  </si>
  <si>
    <t>วิธีเฉพาะเจาะจง</t>
  </si>
  <si>
    <t>สรุปผลการดำเนินการจัดซื้อจัดจ้างในรอบเดือน ตุลาคม 2567</t>
  </si>
  <si>
    <t>วันที่  31 เดือน ตุลาคม พ.ศ. 2567</t>
  </si>
  <si>
    <t>จัดซื้อวัสดุคอมพิวเตอร์ จำนวน 4 รายการ</t>
  </si>
  <si>
    <t>จัดซื้อวัสดุไฟฟ้าและวิทยุ จำนวน 5 รายการ</t>
  </si>
  <si>
    <t>จัดซื้อวัสดุคอมพิวเตอร์ จำนวน 3 รายการ (กองคลัง)</t>
  </si>
  <si>
    <t>จัดซื้อวัสดุก่อสร้าง จำนวน 9 รายการ</t>
  </si>
  <si>
    <t>จัดซื้อวัสดุงานบ้านงานครัว จำนวน 16 รายการ</t>
  </si>
  <si>
    <t>จัดซื้อวัสดุคอมพิวเตอร์ (สำนักปลัด) จำนวน 5 รายการ</t>
  </si>
  <si>
    <t>จัดซื้อวัสดุคอมพิวเตอร์ จำนวน 2 รายการ</t>
  </si>
  <si>
    <t>พฤกษ์อำนวยการยาง</t>
  </si>
  <si>
    <t>มาร์วินวัสดุก่อสร้าง</t>
  </si>
  <si>
    <t xml:space="preserve">ร้าน เอส ที คอมพิวเตอร์ </t>
  </si>
  <si>
    <t>นายภัทรพล เสือน้อย</t>
  </si>
  <si>
    <t>ร้านเฉลิมศิลป</t>
  </si>
  <si>
    <t>ที.เค.แอล.หนังสือ สื่อ เครื่องเขียน</t>
  </si>
  <si>
    <t>01/2568</t>
  </si>
  <si>
    <t>04/2568</t>
  </si>
  <si>
    <t>06/2568</t>
  </si>
  <si>
    <t>12/2568</t>
  </si>
  <si>
    <t>07/2568</t>
  </si>
  <si>
    <t>8 ตุลาคม 2567</t>
  </si>
  <si>
    <t>08/2568</t>
  </si>
  <si>
    <t>09/2568</t>
  </si>
  <si>
    <t>10/2568</t>
  </si>
  <si>
    <t>16 ตุลาคม 2567</t>
  </si>
  <si>
    <t>11/2568</t>
  </si>
  <si>
    <t>22 ตุลาคม 2567</t>
  </si>
  <si>
    <t>24 ตุลาคม 2567</t>
  </si>
  <si>
    <t>28 ตุลาคม 2567</t>
  </si>
  <si>
    <t>29 ตุลาคม 2567</t>
  </si>
  <si>
    <t>จัดซื้อวัสดุยานพาหนะและขนส่ง ยางนอก 245/70 R16 WL จำนวน 4 เส้น</t>
  </si>
  <si>
    <t>จ้างเหมาบำรุงรักษาและซ่อมแซมเครื่องถ่ายเอกสาร (กองช่าง) ยี่ห้อ SHARP รุ่น AR-6120 ครุภัณฑ์เลขที่ 417-61-0005 จำนวน 6 รายการ</t>
  </si>
  <si>
    <t>จ้างเหมาย้ายเสาไฟฟ้าปรับเปลี่ยนไลน์เมนระบบไฟฟ้า บริเวณด้านหน้า อบต.โคกสำโรง จำนวน 1 งาน</t>
  </si>
  <si>
    <t>เป็นผู้มีคุณสมบัติตรงตามเงื่อนไขที่กำหนด</t>
  </si>
  <si>
    <t>สรุปผลการดำเนินการจัดซื้อจัดจ้างในรอบเดือน พฤศจิกายน 2567</t>
  </si>
  <si>
    <t>วันที่  29 เดือน พฤศจิกายน พ.ศ. 2567</t>
  </si>
  <si>
    <t>จัดซื้ออาหารเสริม (นม) พาสเจอร์ไรส์รสจืดให้แก่ 3 โรงเรียน คือ 1.โรงเรียนโคกสำโรง ๒.โรงเรียนวัดรัตนาราม ๓.โรงเรียนวัดหนองพิมาน ประจำเดือนพฤศจิกายน 2567</t>
  </si>
  <si>
    <t>องค์การส่งเสริมกิจการโคนมแห่ง ประเทศไทย (อ.ส.ค.)</t>
  </si>
  <si>
    <t>จัดซื้ออาหารเสริม (นม) พาสเจอร์ไรส์ รสจืด ให้แก่ ศูนย์พัฒนาเด็กเล็กองค์การบริหารส่วนตำบลโคกสำโรงประจำเดือนพฤศจิกายน 2567</t>
  </si>
  <si>
    <t>จัดซื้อครุภัณฑ์การเกษตร ผานพรวน ขนาด 26 นิ้ว 7 ใบ จำนวน 1 ชุด</t>
  </si>
  <si>
    <t>บริษัท ยูโรแทรค จำกัด</t>
  </si>
  <si>
    <t>จ้างเหมาบำรุงรักษาและซ่อมแซมรถบรรทุกขยะ หมายเลขทะเบียน 82-8470 ลพบุรี ครุภัณฑ์เลขที่ 005-59-0004 จำนวน 6 รายการ</t>
  </si>
  <si>
    <t>ร้านปัญญาเจริญยนต์</t>
  </si>
  <si>
    <t>จ้างเหมาบำรุงรักษาและซ่อมแซมรถยนต์ส่วนกลางหมายเลขทะเบียน กธ 6347 ลพบุรี จำนวน 16 รายการ</t>
  </si>
  <si>
    <t>บริษัท โตโยต้าลพบุรีอุดมชัย จำกัด</t>
  </si>
  <si>
    <t>จัดซื้อวัสดุก่อสร้าง จำนวน 2 รายการ ยางมะตอยสำเร็จรูป 1,000 ถุงx90 บาท ยางมะตอยน้ำ 2 ถังx6,600 บาท</t>
  </si>
  <si>
    <t>ซีเอ็มพาณิชย์</t>
  </si>
  <si>
    <t>จัดซื้อวัสดุสำนักงาน จำนวน 11 รายการ (กองการศึกษา)</t>
  </si>
  <si>
    <t>จัดซื้อวัสดุสำนักงาน กระดาษถ่ายเอกสาร A4 70 แกรม 500 ผ. IDEA MAX ส้ม (กองคลัง) จำนวน 10 ลัง</t>
  </si>
  <si>
    <t>จัดซื้อวัสดุสำนักงาน กระดาษถ่ายเอกสาร A4 70 แกรม 500 ผ. IDEA MAX ส้ม (สำนักปลัด) จำนวน 10 ลัง</t>
  </si>
  <si>
    <t>จัดซื้อวัสดุก่อสร้าง จำนวน 2 รายการ</t>
  </si>
  <si>
    <t>จัดซื้อวัสดุไฟฟ้าและวิทยุ จำนวน 2 รายการ</t>
  </si>
  <si>
    <t>จ้างเหมาโครงการซ่อมแซมถนนดินลูกรัง โดยลงดินลูกรังซ่อมแซมบริเวณภายในบ่อขยะ อบต.โคกสำโรง ม.3 ต.โคกสำโรง</t>
  </si>
  <si>
    <t>นายสุรินทร์ นกต่อ</t>
  </si>
  <si>
    <t>จัดซื้อวัสดุยานพาหนะและขนส่ง จำนวน 3 รายการ</t>
  </si>
  <si>
    <t>จ้างเหมาโครงการซ่อมแซมถนนดินลูกรัง โดยลงดินลูกรังซ่อมแซมหลุมบ่อบริเวณถนนคันคลองแคทราย จากที่ดินนายนิกร อ่อนอิน ถึงหลังสำนักงานที่ดิน จ.ลพบุรี สาขาโคกสำโรง ม.6 ต.โคกสำโรง อ.โคกสำโรง จ.ลพบุรี</t>
  </si>
  <si>
    <t>จ้างเหมาโครงการซ่อมแซมถนนดินลูกรัง โดยลงดินลูกรังซ่อมแซมหลุมบ่อบริเวณหลังโรงฆ่าสัตว์เทศบาลโคกสำโรงถึงบ้านนางนาตยา ทองเกิด ม.7 ต.โคกสำโรง อ.โคกสำโรง จ.ลพบุรี</t>
  </si>
  <si>
    <t>นายศุภกร ทองมี</t>
  </si>
  <si>
    <t>จัดซื้อวัสดุไฟฟ้าและวิทยุ จำนวน 4 รายการ</t>
  </si>
  <si>
    <t>จ้างเหมาโครงการซ่อมแซมถนนดินลูกรัง โดยลงดินลูกรังซ่อมแซมหลุมบ่อบริเวณถนนคันคลองวังกระทุ่ม หน้าที่ดินนางกิติมา เกษตรจันหอม ถึงที่ดินนายจำรัส สดับจิตร ม.1 ต.โคกสำโรง อ.โคกสำโรง จ.ลพบุรี</t>
  </si>
  <si>
    <t>จ้างเหมาโครงการซ่อมแซมถนนดินลูกรัง โดยลงดินลูกรังกลบหลุมบ่อ บริเวณถนนเข้าบ้านนางทองเติม นาคพวง ถึงบ้านนายสังวาลย์ จุลเหลา ม.3 ต.โคกสำโรง อ.โคกสำโรง จ.ลพบุรี</t>
  </si>
  <si>
    <t>จัดซื้อวัสดุก่อสร้าง จำนวน 6 รายการ</t>
  </si>
  <si>
    <t>หจก.ไม้เด็ดก่อสร้าง</t>
  </si>
  <si>
    <t>จ้างเหมาบำรุงรักษาและซ่อมแซม หุ้มเบาะเก้าอี้นั่งพิง เสริมฟองน้ำ ซ่อมใหม่ อัดใหม่ จำนวน 8 ตัว</t>
  </si>
  <si>
    <t>นายเริ่ม กล่ำโภชน์</t>
  </si>
  <si>
    <t xml:space="preserve">จ้างเหมาโครงการซ่อมแซมถนนดินลูกรัง โดยลงดินลูกรังซ่อมแซมหลุมบ่อ บริเวณหลังวัดเขากะโหลก บ้านนายสุพจน์ ไลเมือง ถึงคลองห้วยหิน ม.4 ต.โคกสำโรง อ.โคกสำโรง จ.ลพบุรี </t>
  </si>
  <si>
    <t>จ้างเหมาโครงการซ่อมแซมถนนดินลูกรัง โดยลงดินลูกรังซ่อมแซมหลุมบ่อ บริเวณถนนซอยตาเมฆ จากที่ดินนายเฉลียว จันทค้อย ถึง ที่ดินนายสุชาติ แสงเพชร ม.5 ต.โคกสำโรง อ.โคกสำโรง จ.ลพบุรี</t>
  </si>
  <si>
    <t>1 พฤศจิกายน 2567</t>
  </si>
  <si>
    <t>22/2568</t>
  </si>
  <si>
    <t>23/2568</t>
  </si>
  <si>
    <t>24/2568</t>
  </si>
  <si>
    <t>4 พฤศจิกายน 2567</t>
  </si>
  <si>
    <t>6 พฤศจิกายน 2567</t>
  </si>
  <si>
    <t>14/2568</t>
  </si>
  <si>
    <t>8 พฤศจิกายน 2567</t>
  </si>
  <si>
    <t>15/2568</t>
  </si>
  <si>
    <t>11 พฤศจิกายน 2567</t>
  </si>
  <si>
    <t>16/2568</t>
  </si>
  <si>
    <t>18/2568</t>
  </si>
  <si>
    <t>19/2568</t>
  </si>
  <si>
    <t>19 พฤศจิกายน 2567</t>
  </si>
  <si>
    <t>27/2568</t>
  </si>
  <si>
    <t>26/2568</t>
  </si>
  <si>
    <t>20 พฤศจิกายน 2567</t>
  </si>
  <si>
    <t>28/2568</t>
  </si>
  <si>
    <t>21 พฤศจิกายน 2567</t>
  </si>
  <si>
    <t>29/2568</t>
  </si>
  <si>
    <t>25 พฤศจิกายน 2567</t>
  </si>
  <si>
    <t>31/2568</t>
  </si>
  <si>
    <t>30/2568</t>
  </si>
  <si>
    <t>26 พฤศจิกายน 2567</t>
  </si>
  <si>
    <t>27 พฤศจิกายน 2567</t>
  </si>
  <si>
    <t>32/2568</t>
  </si>
  <si>
    <t>28 พฤศจิกายน 2567</t>
  </si>
  <si>
    <t>33/2568</t>
  </si>
  <si>
    <t>34/2568</t>
  </si>
  <si>
    <t>สรุปผลการดำเนินการจัดซื้อจัดจ้างในรอบเดือน ธันวาคม 2567</t>
  </si>
  <si>
    <t>วันที่  27 เดือน ธันวาคม พ.ศ. 2567</t>
  </si>
  <si>
    <t>องค์การส่งเสริมกิจการโคนมแห่งประเทศไทย (อ.ส.ค.)</t>
  </si>
  <si>
    <t>จัดซื้ออาหารเสริม (นม) พาสเจอร์ไรส์รสจืดให้แก่ 3 โรงเรียน คือ1.โรงเรียนโคกสำโรง ๒.โรงเรียนวัดรัตนาราม ๓.โรงเรียนวัดหนองพิมาน ประจำเดือนธันวาคม 2567</t>
  </si>
  <si>
    <t>จัดซื้อวัสดุสำนักงาน (กองคลัง) จำนวน 31 รายการ</t>
  </si>
  <si>
    <t>จ้างเหมาบริการจัดทำสื่อโฆษณาประชาสัมพันธ์ จำนวน 4,000 แผ่น แผ่นละ 26 บาท</t>
  </si>
  <si>
    <t>ห้างหุ้นส่วนจำกัด สารรังสรรค์</t>
  </si>
  <si>
    <t>จัดซื้อวัสดุสำนักงาน พระพรหม ขนาด 9 นิ้ว จำนวน 1 องค์</t>
  </si>
  <si>
    <t>ร้านจักรกฤษสังฆภัณฑ์ (เล็ก)</t>
  </si>
  <si>
    <t>จัดซื้อวัสดุสำนักงาน จำนวน 3 รายการ</t>
  </si>
  <si>
    <t>จัดซื้อครุภัณฑ์การเกษตร ใบมีดดันดินหน้า 7 ฟุต จำนวน 1 ใบ</t>
  </si>
  <si>
    <t>จ้างเหมาโครงการก่อสร้างหลังคาเหล็ก บริเวณหน้าโบสถ์วัดป่า ม.8 ต.โคกสำโรง อ.โคกสำโรง จ.ลพบุรี</t>
  </si>
  <si>
    <t>จ้างเหมาโครงการก่อสร้างถนน คสล. บริเวณถนนคันสระหนองมะเขือ ม.8 ต.โคกสำโรง อ.โคกสำโรง จ.ลพบุรี</t>
  </si>
  <si>
    <t>จ้างเหมาบำรุงรักษาและซ่อมแซมรถตู้ หมายเลขทะเบียน นข 4646 ลพบุรี จำนวน 10 รายการ</t>
  </si>
  <si>
    <t>บริษัท ทรัพย์ทวี ออโตโมบิล จำกัด</t>
  </si>
  <si>
    <t>จ้างเหมาโครงการซ่อมแซมถนนดินลูกรังโดยลงดินลูกรังซ่อมแซมหลุมบ่อบริเวณถนนคันคลองหลังร้านสมพรพาณิชย์ จากที่ดินนางดวง บุญอยู่ ถึงแนววางท่อชลประทานที่ดิน นางสาวพัชรินทร์ มั่งทอง ม.5 ต.โกสำโรง .โคกสำโรง จ.ลพบุรี</t>
  </si>
  <si>
    <t>จ้างเหมาโครงการซ่อมแซมถนนดินลูกรังโดยลงดินลูกรังซ่อมแซมหลุมบ่อบริเวณถนนข้างบ้านปลัดผ่อน จากบ้านนางปราณี บุญประจวบ ถึงบ้านนายรังสรรค์ พรมโลก ม.5 ต.โคกสำโรง อ.โคกสำโรง จ.ลพบุรี</t>
  </si>
  <si>
    <t>จ้างเหมาซ่อมกล้องวงจรปิด บริเวณหน้าอาคารกองช่างและหลังอาคารโรงจอดรถ (ม.3) จำนวน 4 รายการ</t>
  </si>
  <si>
    <t>บริษัท ดีเทค ซิมเทม จำกัด</t>
  </si>
  <si>
    <t>จ้างเหมาบริการซัก+ดูดฝุ่นผ้าม่าน จำนวน 6 รายการ</t>
  </si>
  <si>
    <t>ร้านตั้งไต๋เส็ง</t>
  </si>
  <si>
    <t>จ้างเหมาบำรุงรักษาและซ่อมแซมเครื่องถ่ายเอกสาร (กองคลัง) ยี่ห้อ SHARP รุ่น AR-6120 NV ครุภัณฑ์เลขที่ 417-62-0006 จำนวน 7 รายการ</t>
  </si>
  <si>
    <t>จ้างเหมาโครงการซ่อมแซมถนนดินลูกรังโดยลงดินลูกรังซ่อมแซม หลุมบ่อบริเวณถนนคันคลองบ้านน้อยด้านขวา จากบ้านอาจารย์โต สารเดช ถึงคลองห้วยปลาหมอ หมู่ที่ ๕ ต.โคกสำโรง อ.โคกสำโรง จ.ลพบุรี</t>
  </si>
  <si>
    <t>นายประจักษ์ บุญช่วย</t>
  </si>
  <si>
    <t>จ้างเหมาโครงการซ่อมแซมถนนดินลูกรังโดยลงดินลูกรังซ่อมแซมหลุมบ่อบริเวณทางไปบ้านหนองชนะชัย จากที่ดินนายประยูร ยิ่งยง ถึงที่ดินนายเฉลิมพล ชอบธรรม ม.5 ต.โคกสำโรง อ.โคกสำโรง จ.ลพบุรี</t>
  </si>
  <si>
    <t>จ้างเหมาโครงการซ่อมแซมถนนดินลูกรังโดยลงดินลูกรังซ่อมแซมหลุมบ่อบริเวณถนนคันคลองลำละเลงฝั่งซ้ายและฝั่งขวาคลอง เริ่มจากถนนพหลโยธินถึงคลองวังกระทุ่ม ม.1 ต.โคกสำโรง อ.โคกสำโรง จ.ลพบุรี</t>
  </si>
  <si>
    <t>จ้างเหมาโครงการซ่อมแซมถนนดินลูกรังโดยลงดินลูกรังซ่อมแซมหลุมบ่อบริเวณคันคลองหลังกุฏิพระวัดป่าเจริญธรรมถึงคลองลำละเลง ม.8 ต.โคกสำโรง อ.โคกสำโรง จ.ลพบุรี</t>
  </si>
  <si>
    <t>นายชุมพร บุญช่วย</t>
  </si>
  <si>
    <t>จ้างเหมาจัดทำป้ายไวนิล จำนวน 2 รายการ</t>
  </si>
  <si>
    <t>ไอเดียส์ ดี</t>
  </si>
  <si>
    <t xml:space="preserve">โครงการก่อสร้างแผงกั้นรั้วกำแพงบริเวณรั้วกำแพงภายใน อบต.โคกสำโรง ม.8 ต.โคกสำโรง อ.โคกสำโรง จ.ลพบุรี </t>
  </si>
  <si>
    <t>จ้างเหมาจัดทำป้ายไวนิล จำนวน 3 รายการ</t>
  </si>
  <si>
    <t>1 ธันวาคม 2567</t>
  </si>
  <si>
    <t>38/2568</t>
  </si>
  <si>
    <t>39/2568</t>
  </si>
  <si>
    <t>2 ธันวาคม 2567</t>
  </si>
  <si>
    <t>36/2568</t>
  </si>
  <si>
    <t>45/2568</t>
  </si>
  <si>
    <t>4 ธันวาคม 2567</t>
  </si>
  <si>
    <t>35/2568</t>
  </si>
  <si>
    <t>02/2568</t>
  </si>
  <si>
    <t>6 ธันวาคม 2567</t>
  </si>
  <si>
    <t>46/2568</t>
  </si>
  <si>
    <t>47/2568</t>
  </si>
  <si>
    <t>48/2568</t>
  </si>
  <si>
    <t>50/2568</t>
  </si>
  <si>
    <t>51/2568</t>
  </si>
  <si>
    <t>9 ธันวาคม 2567</t>
  </si>
  <si>
    <t>53/2568</t>
  </si>
  <si>
    <t>12 ธันวาคม 2567</t>
  </si>
  <si>
    <t>54/2568</t>
  </si>
  <si>
    <t>55/2568</t>
  </si>
  <si>
    <t>17 ธันวาคม 2567</t>
  </si>
  <si>
    <t>57/2568</t>
  </si>
  <si>
    <t>58/2568</t>
  </si>
  <si>
    <t>59/2568</t>
  </si>
  <si>
    <t>24 ธันวาคม 2567</t>
  </si>
  <si>
    <t>44/2568</t>
  </si>
  <si>
    <t>60/2568</t>
  </si>
  <si>
    <t>3/2568</t>
  </si>
  <si>
    <t>26 ธันวาคม 2567</t>
  </si>
  <si>
    <t>61/2568</t>
  </si>
  <si>
    <t>จัดซื้ออาหารเสริม นมพาสเจอร์ไรส์ รสจืด ให้แก่ ศูนย์พัฒนาเด็กเล็กอบต.โคกสำโรง ประจำเดือน มีนาคม 2568</t>
  </si>
  <si>
    <t>จัดซื้ออาหารเสริม นมพาสเจอร์ไรส์ รสจืด ให้แก่ 3 โรงเรียน ได้แก่ 1.โรงเรียนโคกสำโรง ๒. โรงเรียนวัดรัตนาราม 3.โรงเรียนวัดหนองพิมาน ประจำเดือน มีนาคม 2568</t>
  </si>
  <si>
    <t>จ้างเหมาเช่าเครื่องเสียงพร้อมติดตั้งรื้อถอน จัดเตรียมสถานที่และเวทีในการแสดงกิจกรรมและจ้างเหมาทำความสะอาด จำนวน 1 โครงการสำหรับโครงการจัดงานวันเด็กแห่งชาติ ประจำปีงบประมาณ ๒๕๖8</t>
  </si>
  <si>
    <t>จัดซื้อของรางวัลสำหรับเด็กที่เข้าร่วมกิจกรรมเล่นเกมส์ต่างๆ และหน่วยงานอื่น ๆ ที่เข้าร่วมกิจกรรม สำหรับโครงการจัดงานวันเด็กแห่งชาติ ประจำปีงบประมาณ ๒๕๖8 อบต.โคกสำโรง อ.โคกสำโรง จ.ลพบุรี</t>
  </si>
  <si>
    <t>จ้างเหมาประกอบอาหารพร้อมเครื่องดื่มสำหรับผู้เข้าร่วมกิจกรรมและหน่วยงานอื่น ๆ ที่เข้าร่วมกิจกรรม สำหรับโครงการจัดงานวันเด็กแห่งชาติ ประจำปีงบประมาณ ๒๕๖8 อบต.โคกสำโรง อ.โคกสำโรง จ.ลพบุรี</t>
  </si>
  <si>
    <t>จัดซื้อของรางวัลสำหรับเด็กที่เข้าร่วมกิจกรรมเล่นเกมส์ต่างๆ และชุดการแสดงต่างๆ จำนวน ๑ งาน สำหรับมอบของรางวัลให้กับเด็กที่มีการเล่นเกม และการแสดง สำหรับโครงการจัดงานวันเด็กแห่งชาติ ประจำปีงบประมาณ ๒๕๖8</t>
  </si>
  <si>
    <t>จ้างเหมาโครงการก่อสร้างถนนดินลูกรัง บริเวณแนวท่อชลประทานหน้าที่ดินนายวิชัย มีอ่วม ถึงคลองลำละเลง หมู่ที่ ๑ ต.โคกสำโรง อ.โคกสำโรง จ.ลพบุรี</t>
  </si>
  <si>
    <t>จ้างเหมาโครงการซ่อมแซมถนนคอนกรีตเสริมเหล็ก บริเวณถนนข้างบ้านนางกระจ่างศรี ร่มจำปา ถึงคลองข้างวัดสิงห์คูยาง หมู่ที่ ๕ ต.โคกสำโรง อ.โคกสำโรง จ.ลพบุรี</t>
  </si>
  <si>
    <t>จัดซื้อวัสดุคอมพิวเตอร์ ชุดหมึกเครื่องปริ้นเตอร์ ยี่ห้อ Canon รุ่น MF643 CDW (สำนักปลัด) จำนวน 4 กล่อง</t>
  </si>
  <si>
    <t>จ้างเหมาบำรุงรักษาและซ่อมแซมรถบรรทุกกระเช้า หมายเลขทะเบียน 82-5846 ลพบุรี ครุภัณฑ์เลขที่ 019-56-0001 จำนวน 3 รายการ</t>
  </si>
  <si>
    <t>จ้างเหมาบำรุงรักษาและซ่อมแซมรถตู้ หมายเลขทะเบียน นข ๔๖๔๖ ลพบุรี ครุภัณฑ์เลขที่ ๐๐๑-๕๗-๐๐๐๖ จำนวน 7 รายการ</t>
  </si>
  <si>
    <t>จ้างเหมาบำรุงรักษาและซ่อมแซมรถบรรทุกขยะ หมายเลขทะเบียน 83-5015 ลพบุรี ครุภัณฑ์เลขที่ 005-67-0005 จำนวน 6 รายการ</t>
  </si>
  <si>
    <t>จ้างเหมาโครงการปรับเกลี่ยบ่อขยะ บริเวณบ่อขยะ อบต.โคกสำโรง ม.3 ต.โคกสำโรง อ.โคกสำโรง จ.ลพบุรี</t>
  </si>
  <si>
    <t>จัดซื้อวัสดุยานพาหนะและขนส่ง ยางนอก 265/65 R17 WL จำนวน 4 เส้น</t>
  </si>
  <si>
    <t>จัดซื้อวัสดุไฟฟ้าและวิทยุ จำนวน 7 รายการ</t>
  </si>
  <si>
    <t xml:space="preserve">จ้างเหมาโครงการปรับปรุงถนนคอนกรีตเสริมเหล็ก พร้อมวางท่อและบ่อพัก คสล.บริเวณหน้าบ้านนางนลีวพล ถึงหน้าบ้านนางกมลพรรณ กิ่งวงศ์ หมู่ที่ ๔ ต.โคกสำโรง อ.โคกสำโรง จ.ลพบุรี </t>
  </si>
  <si>
    <t>จ้างเหมารถโดยสารปรับอากาศไม่ประจำทาง จำนวน 4 คัน สำหรับโครงการอบรมส่งเสริมกิจกรรมผู้สูงอายุ ประจำปีงบประมาณ 2568 องค์การบริหารส่วนตำบลโคกสำโรง อำเภอโคกสำโรง จังหวัดลพบุรี</t>
  </si>
  <si>
    <t>จ้างเหมาโครงการปรับปรุงถนนคอนกรีตเสริมเหล็ก พร้อมวางท่อและบ่อพัก คสล. บริเวณถนนหน้าบ้านนายสมคิด บุญโสต ถึงปากซอยเจริญสุข ซอย ๗ หมู่ที่ ๔ ต.โคกสำโรง อ.โคกสำโรง จ.ลพบุรี</t>
  </si>
  <si>
    <t xml:space="preserve">จ้างเหมาโครงการก่อสร้างถนนคอนกรีตเสริมเหล็ก บริเวณหน้าที่ดินนางดวง บุญอยู่ ถึงแนววางท่อของกรมชลประทาน หมู่ที่ ๕ ต.โคกสำโรง อ.โคกสำโรง จ.ลพบุรี </t>
  </si>
  <si>
    <t>จัดซื้อวัสดุการเกษตร จำนวน 8 รายการ</t>
  </si>
  <si>
    <t>จ้างเหมาโครงการซ่อมแซมถนนดินลูกรัง โดยลงดินลูกรังซ่อมแซมหลุมบ่อ บริเวณถนนหน้าที่ดินนางเกษร ทองแพ ถึงหน้าที่ดินนายอภิเชษ ทองแพ ต.โคกสำโรง อ.โคกสำโรง จ.ลพบุรี</t>
  </si>
  <si>
    <t xml:space="preserve">จ้างเหมาโครงการซ่อมแซมถนนคอนกรีตเสริมเหล็ก บริเวณถนนหน้าบ้านนายจรัล นักพิณพาทย์ ถึงบ้านนายสุรชาติ จงใจมั่น หมู่ที่ ๘ ต.โคกสำโรง อ.โคกสำโรง จ.ลพบุรี </t>
  </si>
  <si>
    <t>จัดซื้อวัสดุสำนักงาน ชุดหมึกเครื่องถ่ายเอกสาร ยี่ห้อ SHARP AR-6120 รุ่น MX-238AT จำนวน 2 ชุด (กองคลัง)</t>
  </si>
  <si>
    <t>จัดซื้อวัสดุสำนักงาน ชุดหมึกเครื่องถ่ายเอกสาร ยี่ห้อ SHARP AR-6120 รุ่น MX-238AT จำนวน 2 ชุด (กองช่าง)</t>
  </si>
  <si>
    <t>จัดซื้อวัสดุอุปกรณ์ในการทำตะไคร้หอมและน้ำมันเขียว จำนวน 10 รายการ สำหรับโครงการส่งเสริมสุขภาพด้วยสมุนไพรพื้นบ้าน ประจำปีงบประมาณ 2568</t>
  </si>
  <si>
    <t>องค์การส่งเสริมกิจการโคนม แห่งประเทศไทย</t>
  </si>
  <si>
    <t>นายสุรินทร์ สุจริตกิตติกุล</t>
  </si>
  <si>
    <t>นางสาวสมพิศ บัวลี</t>
  </si>
  <si>
    <t>ร้าน รวมชัย (เฮียเก๊า)</t>
  </si>
  <si>
    <t>นายไหม่ แพทนาดี</t>
  </si>
  <si>
    <t>บริษัท ฉัฐนันท์ซัพพ์เซ็นเตอร์ จำกัด</t>
  </si>
  <si>
    <t>อู่สมุทรยนต์</t>
  </si>
  <si>
    <t>สุทัศน์ แอร์ เซ็นเตอร์</t>
  </si>
  <si>
    <t>U.D.TRUCKS</t>
  </si>
  <si>
    <t>เฉลิมศิลป</t>
  </si>
  <si>
    <t>ที.เค.แอล. หนังสือ สื่อ เครื่องเขียน</t>
  </si>
  <si>
    <t>หจก.ศราวุธ ทัวร์</t>
  </si>
  <si>
    <t>บริษัท ปูเป้ คอนกรีต จำกัด</t>
  </si>
  <si>
    <t>ต.สิริจันทร์</t>
  </si>
  <si>
    <t>นางอัจฉรา พรหมสวัสดิ์</t>
  </si>
  <si>
    <t>2 มกราคม 2568</t>
  </si>
  <si>
    <t>3 มกราคม 2568</t>
  </si>
  <si>
    <t>71/2568</t>
  </si>
  <si>
    <t>6 มกราคม 2568</t>
  </si>
  <si>
    <t>73/2568</t>
  </si>
  <si>
    <t>7 มกราคม 2568</t>
  </si>
  <si>
    <t>49/2568</t>
  </si>
  <si>
    <t>8 มกราคม 2568</t>
  </si>
  <si>
    <t>05/2568</t>
  </si>
  <si>
    <t>10 มกราคม 2568</t>
  </si>
  <si>
    <t>76/2568</t>
  </si>
  <si>
    <t>13 มกราคม 2568</t>
  </si>
  <si>
    <t>75/2568</t>
  </si>
  <si>
    <t>14 มกราคม 2568</t>
  </si>
  <si>
    <t>80/2568</t>
  </si>
  <si>
    <t>16 มกราคม 2568</t>
  </si>
  <si>
    <t>77/2568</t>
  </si>
  <si>
    <t>20 มกราคม 2568</t>
  </si>
  <si>
    <t>21 มกราคม 2568</t>
  </si>
  <si>
    <t>79/2568</t>
  </si>
  <si>
    <t>23 มกราคม 2568</t>
  </si>
  <si>
    <t>7/2568</t>
  </si>
  <si>
    <t>8/2568</t>
  </si>
  <si>
    <t>27 มกราคม 2568</t>
  </si>
  <si>
    <t>28 มกราคม 2568</t>
  </si>
  <si>
    <t>81/2568</t>
  </si>
  <si>
    <t>9/2568</t>
  </si>
  <si>
    <t>29 มกราคม 2568</t>
  </si>
  <si>
    <t>31 มกราคม 2568</t>
  </si>
  <si>
    <t>62/2568</t>
  </si>
  <si>
    <t>สรุปผลการดำเนินการจัดซื้อจัดจ้างในรอบเดือน กุมภาพันธ์ 2568</t>
  </si>
  <si>
    <t>วันที่  28 เดือน กุมภาพันธ์ พ.ศ. 2568</t>
  </si>
  <si>
    <t>7 กุมภาพันธ์ 2568</t>
  </si>
  <si>
    <t>11 กุมภาพันธ์ 2568</t>
  </si>
  <si>
    <t>67/2568</t>
  </si>
  <si>
    <t>69/2568</t>
  </si>
  <si>
    <t>70/2568</t>
  </si>
  <si>
    <t>91/2568</t>
  </si>
  <si>
    <t>ปัญญาเจริญยนต์</t>
  </si>
  <si>
    <t>92/2568</t>
  </si>
  <si>
    <t>14 กุมภาพันธ์ 2568</t>
  </si>
  <si>
    <t>72/2568</t>
  </si>
  <si>
    <t>นายฉลองชัย วิเศษรจนา</t>
  </si>
  <si>
    <t>17 กุมภาพันธ์ 2568</t>
  </si>
  <si>
    <t>93/2568</t>
  </si>
  <si>
    <t>94/2568</t>
  </si>
  <si>
    <t>18 กุมภาพันธ์ 2568</t>
  </si>
  <si>
    <t>จัดซื้อวัสดุสำนักงาน จำนวน 12 รายการ (กองการศึกษา)</t>
  </si>
  <si>
    <t>จัดซื้อวัสดุงานบ้านงานครัว จำนวน 9 รายการ</t>
  </si>
  <si>
    <t>20 กุมภาพันธ์ 2568</t>
  </si>
  <si>
    <t>96/2568</t>
  </si>
  <si>
    <t>21 กุมภาพันธ์ 2568</t>
  </si>
  <si>
    <t>13/2568</t>
  </si>
  <si>
    <t>จัดซื้อครุภัณฑ์สำนักงาน เก้าอี้ทำงาน จำนวน 3 ตัว (สำนักปลัด)</t>
  </si>
  <si>
    <t>สยามเฟอร์นิเจอร์</t>
  </si>
  <si>
    <t>24 กุมภาพันธ์ 2568</t>
  </si>
  <si>
    <t>78/2568</t>
  </si>
  <si>
    <t>จัดซื้อผ้าอ้อมสำเร็จรูป จำนวน 2 รายการ</t>
  </si>
  <si>
    <t>บริษัท PSV VIRTUE.CO,LTD</t>
  </si>
  <si>
    <t>25 กุมภาพันธ์ 2568</t>
  </si>
  <si>
    <t>สรุปผลการดำเนินการจัดซื้อจัดจ้างในรอบเดือน มีนาคม 2568</t>
  </si>
  <si>
    <t>วันที่  31 เดือน มีนาคม พ.ศ. 2568</t>
  </si>
  <si>
    <t>จัดซื้อวัสดุกีฬา จำนวน 4 รายการ</t>
  </si>
  <si>
    <t>โอเคสปอร์ต</t>
  </si>
  <si>
    <t>3 มีนาคม 2568</t>
  </si>
  <si>
    <t>82/2568</t>
  </si>
  <si>
    <t>84/2568</t>
  </si>
  <si>
    <t>105/2568</t>
  </si>
  <si>
    <t>ช่างนิดแอร์</t>
  </si>
  <si>
    <t>4 มีนาคม 2568</t>
  </si>
  <si>
    <t>85/2568</t>
  </si>
  <si>
    <t>86/2568</t>
  </si>
  <si>
    <t>ซี เอ็ม พาณิชย์</t>
  </si>
  <si>
    <t>106/2568</t>
  </si>
  <si>
    <t>5 มีนาคม 2568</t>
  </si>
  <si>
    <t>7 มีนาคม 2568</t>
  </si>
  <si>
    <t>89/2568</t>
  </si>
  <si>
    <t>จัดซื้อชุดกีฬาอุปกรณ์กีฬาและน้ำมันนวด จำนวน 3 รายการ</t>
  </si>
  <si>
    <t>10 มีนาคม 2568</t>
  </si>
  <si>
    <t>90/2568</t>
  </si>
  <si>
    <t>จัดซื้อวัสดุงานบ้านงานครัว จำนวน 14 รายการ</t>
  </si>
  <si>
    <t>มิตรบำรุง</t>
  </si>
  <si>
    <t>95/2568</t>
  </si>
  <si>
    <t>12 มีนาคม 2568</t>
  </si>
  <si>
    <t>108/2568</t>
  </si>
  <si>
    <t>13 มีนาคม 2568</t>
  </si>
  <si>
    <t>109/2568</t>
  </si>
  <si>
    <t>14 มีนาคม 2568</t>
  </si>
  <si>
    <t>110/2568</t>
  </si>
  <si>
    <t>ไทยออดิโอ</t>
  </si>
  <si>
    <t>111/2568</t>
  </si>
  <si>
    <t>17/2568</t>
  </si>
  <si>
    <t>19 มีนาคม 2568</t>
  </si>
  <si>
    <t>20 มีนาคม 2568</t>
  </si>
  <si>
    <t>27 มีนาคม 2568</t>
  </si>
  <si>
    <t>112/2568</t>
  </si>
  <si>
    <t>นางสมคิด บัวลี</t>
  </si>
  <si>
    <t>113/2568</t>
  </si>
  <si>
    <t>28 มีนาคม 2568</t>
  </si>
  <si>
    <t>20/2568</t>
  </si>
  <si>
    <t>21/2568</t>
  </si>
  <si>
    <t>31 มีนาคม 2568</t>
  </si>
  <si>
    <t>สรุปผลการดำเนินการจัดซื้อจัดจ้างในรอบเดือน เมษายน 2568</t>
  </si>
  <si>
    <t>วันที่  30 เดือน เมษายน พ.ศ. 2568</t>
  </si>
  <si>
    <t>จ้างเหมาโครงการซ่อมแซมถนนคอนกรีตเสริมเหล็ก บริเวณถนนหน้าบ้านนายแวว อยู่เจริญ ถึงหน้าบ้านนางกาญจนา กองพล หมู่ที่ ๗ ต.โคกสำโรง อ.โคกสำโรง จ.ลพบุรี </t>
  </si>
  <si>
    <t>1 เมษายน 2568</t>
  </si>
  <si>
    <t>จัดซื้อวัสดุสำนักงาน จำนวน 26 รายการ (สำนักปลัด)</t>
  </si>
  <si>
    <t xml:space="preserve">4 เมษายน 2568 </t>
  </si>
  <si>
    <t>101/2568</t>
  </si>
  <si>
    <t>จัดซื้อวัสดุสำนักงาน จำนวน 21 รายการ (กองคลัง)</t>
  </si>
  <si>
    <t>102/2568</t>
  </si>
  <si>
    <t>8 เมษายน 2568</t>
  </si>
  <si>
    <t>121/2568</t>
  </si>
  <si>
    <t>จ้างเหมาจัดหาสังฆทาน ดอกไม้ ธูป เทียน พร้อมอาหารคาวหวาน จำนวน 1 โครงการ (สงกรานต์)</t>
  </si>
  <si>
    <t>122/2568</t>
  </si>
  <si>
    <t xml:space="preserve">9 เมษายน 2568 </t>
  </si>
  <si>
    <t>103/2568</t>
  </si>
  <si>
    <t>จ้างเหมาโครงการซ่อมแซมถนนคอนกรีตเสริมเหล็ก บริเวณปากซอยสายสัมพันธ์ ซอย ๖ ถึงหน้าบ้านนางเล็ก จิตรเกษม หมู่ที่ ๙ ต.โคกสำโรง อ.โคกสำโรง จ.ลพบุรี </t>
  </si>
  <si>
    <t>10 เมษายน 2568</t>
  </si>
  <si>
    <t>25/2568</t>
  </si>
  <si>
    <t xml:space="preserve">จัดซื้อครุภัณฑ์สำนักงาน เครื่องเสียงในหอประชุม อบต.โคกสำโรง พร้อมติดตั้ง จำนวน 23 รายการ </t>
  </si>
  <si>
    <t>17 เมษายน 2568</t>
  </si>
  <si>
    <t>104/2568</t>
  </si>
  <si>
    <t>จ้างเหมาติดตั้ง ตัวอักษรและโลโก้ คำว่า หอประชุมอเนกประสงค์ อบต.โคกสำโรง วัสดุที่ใช้ เป็นสแตนเลสแอร์ไลน์ลสีทองขนาดสูง 10 นิ้ว ยกขอบ 1 นิ้ว โลโก้ของ อบต.โคกสำโรง จำนวน 2 ชุด ใช้เป็นสแตนเลส แอร์ไลน์สีทอง ปริ้นสี ขนาด เส้นผ่านศูนย์กลาง 60 ซม.</t>
  </si>
  <si>
    <t>23 เมษายน 2568</t>
  </si>
  <si>
    <t>125/2568</t>
  </si>
  <si>
    <t>จัดซื้อวัสดุไฟฟ้าและวิทยุ จำนวน 10 รายการ</t>
  </si>
  <si>
    <t>24 เมษายน 2568</t>
  </si>
  <si>
    <t>จัดซื้อวัสดุยานพาหนะและขนส่ง ยางหน้า 245-70-16 แม็คซัส พร้อมเปลี่ยน จำนวน 2 เส้น</t>
  </si>
  <si>
    <t>107/2568</t>
  </si>
  <si>
    <t xml:space="preserve">จัดซื้อวัสดุคอมพิวเตอร์ หมึกเครื่อง Printer ยี่ห้อ Cannon รุ่น MF643 CDW (กองช่าง) จำนวน 2 กล่อง </t>
  </si>
  <si>
    <t xml:space="preserve">25 เมษายน 2568 </t>
  </si>
  <si>
    <t>จ้างเหมารถโดยสารปรับอากาศไม่ประจำทางสำหรับโครงการ พัฒนาศักยภาพอาสาสมัครป้องกันภัยฝ่ายพลเรือน (อปพร.) ประจำปีงบประมาณ 2568</t>
  </si>
  <si>
    <t>126/2568</t>
  </si>
  <si>
    <t>จ้างเหมาบำรุงรักษาและซ่อมแซมรถบรรทุกขยะ หมายเลขทะเบียน 82-8470 ลพบุรี จำนวน 5 รายการ</t>
  </si>
  <si>
    <t>127/2568</t>
  </si>
  <si>
    <t>จ้างเหมาติดตั้งราวบันไดสแตนเลส ราวบันไดสแตนเลส ใช้ท่อสแตนเลส ขนาด 2 นิ้ว และ 1 1/2 นิ้ว บริเวณด้านหน้า และด้านหลังหอประชุม อบต.</t>
  </si>
  <si>
    <t xml:space="preserve">29 เมษายน 2568 </t>
  </si>
  <si>
    <t>130/2568</t>
  </si>
  <si>
    <t>สรุปผลการดำเนินการจัดซื้อจัดจ้างในรอบเดือน พฤษภาคม 2568</t>
  </si>
  <si>
    <t>วันที่  30 เดือน พฤษภาคม พ.ศ. 2568</t>
  </si>
  <si>
    <t>1 พฤษภาคม 2568</t>
  </si>
  <si>
    <t>จัดซื้อวัสดุสำนักงาน ชุดหมึกเครื่องถ่ายเอกสาร ยี่ห้อ TOSHIBA STUDIO รุ่น 2329A (สำนักปลัด) จำนวน ๒ ชุด</t>
  </si>
  <si>
    <t xml:space="preserve">จัดซื้อวัสดุสำนักงาน ชุดหมึกเครื่องถ่ายเอกสาร ยี่ห้อ SHARP AR-6120 รุ่น MX-238 AT (กองคลัง) จำนวน 2 ชุด </t>
  </si>
  <si>
    <t>จ้างเหมารถโดยสารปรับอากาศไม่ประจำทาง จำนวน 1 คันสำหรับโครงการพัฒนาศักยภาพคณะกรรมการและอนุกรรมการกองทุนหลักประกันสุขภาพระดับตำบลโคกสำโรง</t>
  </si>
  <si>
    <t>จ้างเหมาบำรุงรักษาและซ่อมแซมรถบรรทุกกระเช้าหมายเลข 82-5846 ลพบุรี จำนวน 4 รายการ</t>
  </si>
  <si>
    <t>จ้างเหมาบริการจัดทำเว็บไซต์หน่วยงานออกแบบพัฒนาและปรับปรุงระบบเว็บไซต์ (Website) จำนวน 1 งาน</t>
  </si>
  <si>
    <t>บริษัท เคเอ็น ดาต้า ซิสเต็มส์ จำกัด</t>
  </si>
  <si>
    <t>13 พฤษภาคม 2568</t>
  </si>
  <si>
    <t>จัดซื้อครุภัณฑ์สำนักงานเครื่องปรับอากาศพร้อมติดตั้ง จำนวน 10 เครื่องๆละ 49,400 บาท</t>
  </si>
  <si>
    <t>2 พฤษภาคม 2568</t>
  </si>
  <si>
    <t>จัดซื้อครุภัณฑ์งานบ้านงานครัว จัดซื้อพร้อมติดตั้งผ่านม่านและวอลเปเปอร์ติดผนังในหอประชุม อบต.โคกสำโรง</t>
  </si>
  <si>
    <t> จ้างเหมาโครงการซ่อมแซมถนนคอนกรีตเสริมเหล็ก บริเวณถนนหน้าบ้านนางสาวสุปราณี บุญประจวบ ถึงบ้านนายจักรกฤษณ์ พรหมโลก หมู่ที่ ๕ ต.โคกสำโรง อ.โคกสำโรง จ.ลพบุรี</t>
  </si>
  <si>
    <t>จัดซื้อวัสดุสำนักงาน ชุดหมึกเครื่องถ่ายเอกสาร ยี่ห้อ TOSHIBA STUDIO รุ่น 2329A (กองการศึกษา) จำนวน ๒ ชุด</t>
  </si>
  <si>
    <t>116/2568</t>
  </si>
  <si>
    <t>จัดซื้อวัสดุคอมพิวเตอร์ ชุดหมึกเครื่อง Printer ยี่ห้อ Canon รุ่น MF๖๔๓CDW (สำนักปลัด) จำนวน ๔ กล่อง</t>
  </si>
  <si>
    <t>117/2568</t>
  </si>
  <si>
    <t>จ้างเหมาประกอบอาหาร เครื่องดื่มไม่มีแอลกอฮอล์ และจัดหาชุดสังฆทาน ดอกไม้ ธูปเทียน พร้อมอาหารคาวหวานถวายพระภิกษุสงฆ์ จำนวน 1 โครงการ</t>
  </si>
  <si>
    <t>จ้างเหมาจัดทำป้ายผ้าแพรสำหรับพิธีเปิดป้าย จัดหาวัสดุอุปกรณ์สงฆ์ จัดเตรียมสถานที่พิธีเปิด พร้อมเก็บทำความสะอาดบริเวณสถานที่โครงการจัดกิจกรรม ทำบุญเลี้ยงพระในพิธีเปิดหอประชุมอเนกประสงค์ อบต.โคกสำโรง</t>
  </si>
  <si>
    <t xml:space="preserve">จัดซื้อวัสดุการศึกษาให้กับเด็กเล็กในศูนย์พัฒนาเด็กเล็กองค์การบริหารส่วนตำบลโคกสำโรง สำหรับโครงการช่วยน้องไปโรงเรียน ประจำปีงบประมาณ 2568 จำนวน ๔ รายการ </t>
  </si>
  <si>
    <t>14 พฤษภาคม 2568</t>
  </si>
  <si>
    <t>114/2568</t>
  </si>
  <si>
    <t>จัดซื้อวัสดุวิทยาศาสตร์และการแพทย์ ทรายอะเบทกำจัดยุงลาย ชนิดบรรจุซอง 50 กรัม 1 ถัง จำนวน 500 ซอง</t>
  </si>
  <si>
    <t>115/2568</t>
  </si>
  <si>
    <t>จัดซื้อวัสดุงานบ้านงานครัว จำนวน 12 รายการ</t>
  </si>
  <si>
    <t>124/2568</t>
  </si>
  <si>
    <t>จ้างเหมาโครงการก่อสร้างหลังคาเหล็ก บริเวณลานวัดโคกสำโรง หมู่ที่ ๔ ต.โคกสำโรง อ.โคกสำโรง จ.ลพบุรี</t>
  </si>
  <si>
    <t>15 พฤษภาคม 2568</t>
  </si>
  <si>
    <t>119/2568</t>
  </si>
  <si>
    <t>จัดซื้อวัสดุยานพาหนะและขนส่ง  จำนวน 3 รายการ</t>
  </si>
  <si>
    <t>16 พฤษภาคม 2568</t>
  </si>
  <si>
    <t>118/2568</t>
  </si>
  <si>
    <t>จัดซื้อวัสดุก่อสร้าง จำนวน 11 รายการ</t>
  </si>
  <si>
    <t>120/2568</t>
  </si>
  <si>
    <t>จัดซื้อวัสดุก่อสร้าง จำนวน 33 รายการ</t>
  </si>
  <si>
    <t>123/2568</t>
  </si>
  <si>
    <t>จ้างเหมาโครงการปรับปรุงฝาเพดานสำนักงานกองช่าง อบต.โคกสำโรง บริเวณสำนักงานกองช่าง อบต.โคกสำโรง หมู่ที่ ๘ ต.โคกสำโรง อ.โคกสำโรง จ.ลพบุรี</t>
  </si>
  <si>
    <t>19 พฤษภาคม 2568</t>
  </si>
  <si>
    <t>จ้างเหมาโครงการซ่อมแซมถนนคอนกรีตเสริมเหล็ก บริเวณถนนหน้าบ้านนายวิฑูรย์ จังสกุล ถึงหน้าบ้านนางทองสุข ซื่อตรง หมู่ที่ ๙ ต.โคกสำโรง อ.โคกสำโรง จ.ลพบุรี</t>
  </si>
  <si>
    <t>21 พฤษภาคม 2568</t>
  </si>
  <si>
    <t>จ้างเหมาโครงการก่อสร้างถนนคอนกรีตเสริมเหล็ก บริเวณถนนหน้าบ้านนางอัมพร แก้วเกลี้ยง ถึงที่ดินนางนรินทร์ ด้วงเจริญ หมู่ที่ ๙ ต.โคกสำโรง อ.โคกสำโรง จ.ลพบุรี</t>
  </si>
  <si>
    <t>จัดซื้อวัสดุวิทยาศาสตร์และการแพทย์ น้ำยาฆ่าเชื้อรถขยะ จำนวน 200 แกลลอนๆละ 480 บาท</t>
  </si>
  <si>
    <t xml:space="preserve"> 27 พฤษภาคม 2568</t>
  </si>
  <si>
    <t>จัดซื้อวัสดุงานบ้านงานครัว ถังขยะแบบทรงกลม ขนาดความจุไม่น้อยกว่า 200 ลิตร พร้อมเจาะรูระบายน้ำด้านล่าง</t>
  </si>
  <si>
    <t>จ้างเหมาบำรุงรักษาและซ่อมแซมรถบรรทุกขยะ หมายเลขทะเบียน 81-8915 ลพบุรี ครุภัณฑ์ เลขที่ 005-49-0002 จำนวน 9 รายการ</t>
  </si>
  <si>
    <t>จ้างเหมาโครงการปรับปรุงถนนคอนกรีตเสริมเหล็กพร้อมวางท่อและบ่อพัก คสล.บริเวณถนนข้างบ้านนายกิตติ บุญเปลือน ถึงหน้าบ้านนางสำเนียง เอี่ยมอุบล หมู่ที่ ๔ ตำบลโคกสำโรง อำเภอโคกสำโรง จังหวัดลพบุรี </t>
  </si>
  <si>
    <t>28 พฤษภาคม 2568</t>
  </si>
  <si>
    <t>128/2568</t>
  </si>
  <si>
    <t>จ้างเหมาโครงการลอกวัชพืชและสิ่งกีดขวางทางระบายน้ำ เพื่อระบายน้ำในชุมชน ต.โคกสำโรง บ.คลองมะเกลือ เริ่มตั้งแต่ริมถนนสุรนารายณ์ ถึง ถนนพหลโยธิน ม.5,6,7 ต.โคกสำโรง</t>
  </si>
  <si>
    <t xml:space="preserve"> 28 พฤษภาคม 2568</t>
  </si>
  <si>
    <t>จัดซื้อวัสดุสำนักงาน (กองช่าง) จำนวน 19 รายการ</t>
  </si>
  <si>
    <t xml:space="preserve"> 29 พฤษภาคม 2568</t>
  </si>
  <si>
    <t>148/2568</t>
  </si>
  <si>
    <t>จัดซื้อวัคซีนป้องกันโรคพิษสุนัขบ้า จำนวน 3 รายการ</t>
  </si>
  <si>
    <t xml:space="preserve"> 30 พฤษภาคม 2568</t>
  </si>
  <si>
    <t>132/2568</t>
  </si>
  <si>
    <t>จ้างเหมาโครงการลอกวัชพืช ต้นไม้และสิ่งกีดขวางทางระบายน้ำ เพื่อป้องกันน้ำท่วมขัง บริเวณจุดเริ่มต้นโครงการลำราง</t>
  </si>
  <si>
    <t>จ้างเหมาโครงการซ่อมแซมถนนคอนกรีตเสริมเหล็ก บริเวณถนนหน้าบ้านนางทองดำ ปีแก้ว ถึงหน้าบ้านนายกำธร จิตรเกษม หมู่ที่ ๙ ต.โคกสำโรง อ.โคกสำโรง จ.ลพบุรี </t>
  </si>
  <si>
    <t>จ้างเหมาโครงการซ่อมแซมถนนคอนกรีตเสริมเหล็ก บริเวณถนนปากซอยตะโกพนมซอย ๙ ถึงหน้าบ้านนางกนิษฐา แก้วโสด หมู่ที่ ๓ ต.โคกสำโรง อ.โคกสำโรง จ.ลพบุรี</t>
  </si>
  <si>
    <t>สรุปผลการดำเนินการจัดซื้อจัดจ้างในรอบเดือน มิถุนายน 2568</t>
  </si>
  <si>
    <t>วันที่  30 เดือน มิถุนายน พ.ศ. 2568</t>
  </si>
  <si>
    <t>จัดซื้ออาหารเสริม นมพาสเจอร์ไรส์ รสจืด ให้แก่ ศูนย์พัฒนาเด็กเล็กอบต.โคกสำโรง ประจำเดือน มิถุนายน 2568</t>
  </si>
  <si>
    <t>4 มิถุนายน 2568</t>
  </si>
  <si>
    <t>จัดซื้ออาหารเสริม นมพาสเจอร์ไรส์ รสจืด ให้แก่ 3 โรงเรียน ได้แก่ 1.โรงเรียนโคกสำโรง ๒. โรงเรียนวัดรัตนาราม 3.โรงเรียนวัดหนองพิมาน ประจำเดือน มิถุนายน 2568</t>
  </si>
  <si>
    <t>131/2568</t>
  </si>
  <si>
    <t>จัดซื้อวัสดุงานบ้านงานรัว (กองการศึกษา) จำนวน 11 รายการ</t>
  </si>
  <si>
    <t>154/2568</t>
  </si>
  <si>
    <t>จ้างเหมาโครงการลอกวัชพืช รวมถึง สิ่งขวางทาง ระบายน้ำภายในลำรางและต้นไม้ข้างลำราง เพื่อป้องกันน้ำท่วม บริเวณจุดเริ่มต้นโครงการคลองแคทรายจากข้างบ้านนางพัชรินทร์ จนสิ้นสุดโครงการอ่างเก็บน้ำแก้มลิง โคกสำโรง ม.2 ต.โคกสำโรง รายละเอียดดังนี้  1.จ้างรถขุดตัก จำนวน 6 วัน 2. น้ำมัน จำนวน 1200 ลิตร 3. เครื่องจัดขยะ 1 เครื่อง</t>
  </si>
  <si>
    <t>5 มิถุนายน 2568</t>
  </si>
  <si>
    <t>จัดซื้อวัสดุยานพาหนะและขนส่ง ยางนอก 215/65 R16 BS หมายเลขทะเบียน นข 4646 ลพบุรี จำนวน 2 เส้น</t>
  </si>
  <si>
    <t>6 มิถุนายน 2568</t>
  </si>
  <si>
    <t>133/2568</t>
  </si>
  <si>
    <t>จัดซื้อครุภัณฑ์สำนักงาน (กองการศึกษา) ตู้เหล็กบานเลื่อนทึบแบบ 2 บาน จำนวน 2 ตู้</t>
  </si>
  <si>
    <t>134/2568</t>
  </si>
  <si>
    <t>จ้างเหมาบำรุงรักษาและซ่อมแซมรถบรรทุกขยะ หมายเลขทะเบียน 83-5015 ลพบุรี จำนวน 9 รายการ</t>
  </si>
  <si>
    <t>จัดซื้อครุภัณฑ์สำนักงาน (กองการศึกษา) ตู้เหล็ก 2 บาน (มอก.) จำนวน 2 ตู้</t>
  </si>
  <si>
    <t>9 มิถุนายน 2568</t>
  </si>
  <si>
    <t>135/2568</t>
  </si>
  <si>
    <t>จ้างเหมาโครงการปรับปรุงถนนคอนกรีตเสริมเหล็กพร้อมวางท่อและบ่อพัก คสล. บริเวณหน้าบ้านนางแมว เปียวงษ์ ถึงบ้านนางเฉลียว ซื่อตรง หมูที่ ๓ ต.โคกสำโรง อ.โคกสำโรง จ.ลพบุรี</t>
  </si>
  <si>
    <t>จัดซื้อครุภัณฑ์คอมพิวเตอร์หรืออิเล็กทรอนิกส์ เครื่องพิมพ์ Multifunction เลเซอร์ หรือ LED สี จำนวน 1 เครื่อง (กองคลัง)</t>
  </si>
  <si>
    <t>10 มิถุนายน 2568</t>
  </si>
  <si>
    <t>138/2568</t>
  </si>
  <si>
    <t>จัดซื้อเครื่องพิมพ์แบบฉีดหมึก (Inkjet Printer) สำหรับกระดาษขนาด A๓ จำนวน ๑ เครื่อง (กองช่าง)</t>
  </si>
  <si>
    <t>139/2568</t>
  </si>
  <si>
    <t>จัดซื้อครุภัณฑ์คอมพิวเตอร์หรืออิเล็กทรอนิกส์ เครื่องพิมพ์ Multifunction เลเซอร์ หรือ LED สี จำนวน 1 เครื่อง (กองการศึกษา)</t>
  </si>
  <si>
    <t>140/2568</t>
  </si>
  <si>
    <t>จัดซื้อวัสดุคอมพิวเตอร์ ชุดหมึกเครื่อง Printer ยี่ห้อ Canon รุ่น MF643CDW (สำนักปลัด) จำนวน 2 กล่อง</t>
  </si>
  <si>
    <t>142/2568</t>
  </si>
  <si>
    <t xml:space="preserve">จัดซื้อครุภัณฑ์คอมพิวเตอร์หรืออิเล็กทรอนิกส์ จำนวน 2 รายการ (สำนักปลัด) </t>
  </si>
  <si>
    <t>143/2568</t>
  </si>
  <si>
    <t>โครงการลอกวัชพืชต้นไม้และสิ่งกีดขวางทางระบายน้ำ จุดเริ่มต้นโครงการข้างถนนพหลโยธิน (ฝั่งซ้าย-ขวา) จาก กม.ที่ 190+000 จุดสิ้นสุดโครงการ กม.ที่ 193+130 ม.1,7,8 ต.โคกสำโรง จ.ลพบุรี รายละเอียดดังนี้ 1. งานจ้างรถขุดตัก จำนวน 12 วัน 2. น้ำมันเชื้อเพลิง 2400 ลิตร 3. ค่าขนย้ายเครื่องจักร ไม้ จำนวน 1 เที่ยว</t>
  </si>
  <si>
    <t>12 มิถุนายน 2568</t>
  </si>
  <si>
    <t xml:space="preserve">จัดซื้อครุภัณฑ์ไฟฟ้าและวิทยุ โทรทัศน์ แอล อี ดี (LED TV) แบบ Smart TV ระดับความละเอียดจอภาพ ๓๘๔๐x๒๑๖๐ พิกเซล ขนาดไม่น้อยกว่า ๔๓ นิ้ว จำนวน ๑ เครื่อง </t>
  </si>
  <si>
    <t>13 มิถุนายน 2568</t>
  </si>
  <si>
    <t>145/2568</t>
  </si>
  <si>
    <t>จัดซื้อครุภัณฑ์สำนักงาน พระบรมฉายาลักษณ์ รัชกาลที่ ๙ และรัชกาลที่ 10 ขนาด ๑๑๘x78 เซนติเมตร พร้อมกรอบรูปหลุยขนาด 158x118 เซนติเมตร จำนวน 2 รูป</t>
  </si>
  <si>
    <t>146/2568</t>
  </si>
  <si>
    <t>จ้างเหมาซ่อมเปลี่ยนแบตโซล่าเซลล์ จำนวน 2 รายการ บริเวณ ม.3 1.เปลี่ยนแบตโซล่าเซลล์ 5  =900  2. บอร์ดโซล่าเซลล์ 1  =850</t>
  </si>
  <si>
    <t>16 มิถุนายน 2568</t>
  </si>
  <si>
    <t>จัดซื้อครุภัณฑ์สำนักงาน จำนวน 2 รายการ (กองการศึกษา)</t>
  </si>
  <si>
    <t>17 มิถุนายน 2568</t>
  </si>
  <si>
    <t>149/2568</t>
  </si>
  <si>
    <t>จ้างเหมาโครงการปรับปรุงถนน คสล. พร้อมวางท่อและบ่อพัก คสล. บริเวณถนนปากซอยเจริญสุข ๓ ถึงหน้าบ้านนายสมชาย คุมมา หมู่ที่ ๔ ต.โคกสำโรง อ.โคกสำโรง จ.ลพบุรี</t>
  </si>
  <si>
    <t>จ้างเหมาโครงการก่อสร้างลานคอนกรีตเสริมเหล็ก บริเวณรอบเมรุวัดหนองพิมาน หมู่ที่ ๖,๗ ต.โคกสำโรง อ.โคกสำโรง จ.ลพบุรี</t>
  </si>
  <si>
    <t>จ้างเหมาบริการล้างเครื่องปรับอากาศ จำนวน 2 รายการ (สำนักปลัด)</t>
  </si>
  <si>
    <t>18 มิถุนายน 2568</t>
  </si>
  <si>
    <t>จ้างเหมาโครงการปรับปรุงถนนคอนกรีตเสริมเหล็ก พร้อมวางท่อและบ่อพัก คสล.บริเวณหลังโกดังสำรวยการค้า หมู่ที่ ๙ ต.โคกสำโรง อ.โคกสำโรง จ.ลพบุรี </t>
  </si>
  <si>
    <t>37/2568</t>
  </si>
  <si>
    <t>จ้างเหมาโครงการก่อสร้างถนนคอนกรีตเสริมเหล็ก บริเวณถนนหน้าบ้านนายมนตรี สิงห์ปาน ถึงหน้าบ้านนายแก้ว งามเลิศ หมู่ที่ ๙ ต.โคกสำโรง อ.โคกสำโรง จ.ลพบุรี</t>
  </si>
  <si>
    <t>จ้างเหมาโครงการก่อสร้างถนนคอนกรีตเสริมเหล็ก พร้อมวางท่อและบ่อพัก คสล.บริเวณถนนข้างบ้านนาย สุเทพ ติ่งอินทร์ ถึงบ้านนายขวัญชัย ติ่งอินทร์ หมู่ที่ ๓ ต.โคกสำโรง อ.โคกสำโรง จ.ลพบุรี</t>
  </si>
  <si>
    <t>24 มิถุนายน 2568</t>
  </si>
  <si>
    <t>จ้างเหมาบำรุงรักษและซ่อมแซมรถตู้ หมายเลขทะเบียน นข 4646 ลพบุรี ครุภัณฑ์เลขที่ 001-57-0006 จำนวน 23 รายการ</t>
  </si>
  <si>
    <t>26 มิถุนายน 2568</t>
  </si>
  <si>
    <t>จ้างเหมาโครงการลอกวัชพืช รวมถึง สิ่งขวางทาง ระบายน้ำภายในลำรางและต้นไม้ข้างลำราง เพื่อป้องกันน้ำท่วม บริเวณจุดเริ่มต้นโครงการคลองแคทราย(ฝั่งซ้าง-ขวา) จากแยกคลองมะเกลือ หลังวัดกำแพงประชาราม จุดสิ้นสุดโครงการหลัง สนง.ที่ดิน จ.ลพบุรี(สาขาโคกสำโรง) ม.5,6</t>
  </si>
  <si>
    <t>27 มิถุนายน 2568</t>
  </si>
  <si>
    <t>156/2568</t>
  </si>
  <si>
    <t>จ้างเหมาแก้ไขผ้าม่านหน้าเวทีหอประชุม ให้เหมาะสม(ด้านซ้าย-ขวา ของเวที จำนวน 1 งาน)</t>
  </si>
  <si>
    <t>จัดซื้อเอี้อมกันเปื้อน+หมวก+สกรีน จำนวน 100 ตัวๆละ 120 บาท</t>
  </si>
  <si>
    <t>30 มิถุนายน 2568</t>
  </si>
  <si>
    <t>157/2568</t>
  </si>
  <si>
    <t>จัดซื้ออาหารเสริม นมพาสเจอร์ไรส์ รสจืด ให้แก่ 3 โรงเรียน ได้แก่ 1.โรงเรียนโคกสำโรง ๒. โรงเรียนวัดรัตนาราม 3.โรงเรียนวัดหนองพิมาน ประจำปีการศึกษา 1/2568</t>
  </si>
  <si>
    <t>จัดซื้ออาหารเสริม นมพาสเจอร์ไรส์ รสจืด ให้แก่ ศูนย์พัฒนาเด็กเล็กอบต.โคกสำโรง ประจำปีการศึกษา 1/2568</t>
  </si>
  <si>
    <t>158/2568</t>
  </si>
  <si>
    <t>สรุปผลการดำเนินการจัดซื้อจัดจ้างในรอบเดือน กรกฎาคม 2568</t>
  </si>
  <si>
    <t>วันที่  31 เดือน กรกฎาคม พ.ศ. 2568</t>
  </si>
  <si>
    <t>จัดซื้อวัสดุงานบ้านงานครัว จำนวน 15 รายการ</t>
  </si>
  <si>
    <t>2 กรกฎาคม 2568</t>
  </si>
  <si>
    <t>167/2568</t>
  </si>
  <si>
    <t>จัดซื้อวัสดุอื่น จำนวน 6 รายการ</t>
  </si>
  <si>
    <t>170/2568</t>
  </si>
  <si>
    <t>จัดซื้อวัสดุคอมพิวเตอร์ จำนวน 6 รายการ (สำนักปลัด)</t>
  </si>
  <si>
    <t>171/2568</t>
  </si>
  <si>
    <t>172/2568</t>
  </si>
  <si>
    <t>จัดซื้อวัสดุสำนักงาน โต๊ะสแตนเลสพับกลม จำนวน ๑๐ ตัว</t>
  </si>
  <si>
    <t>4 กรกฎาคม 2568</t>
  </si>
  <si>
    <t>159/2568</t>
  </si>
  <si>
    <t>จ้างเหมาบริการสำรวจความพึงพอใจของประชาชนที่ได้รับบริการจากองค์การบริหารส่วนตำบลโคกสำโรง จำนวน 1 งาน</t>
  </si>
  <si>
    <t>177/2568</t>
  </si>
  <si>
    <t>6 กรกฎาคม 2568</t>
  </si>
  <si>
    <t>166/2568</t>
  </si>
  <si>
    <t>จัดซื้อพร้อมติดตั้งครุภัณฑ์โฆษณาและเผยแพร่ เครื่องมัลติมีเดียโปรเจคเตอร์ จำนวน 1 เครื่อง</t>
  </si>
  <si>
    <t>8 กรกฎาคม 2568</t>
  </si>
  <si>
    <t>160/2568</t>
  </si>
  <si>
    <t>จัดซื้อครุภัณฑ์สำนักงาน (สำนักปลัด) ตู้เหล็กแบบ 2 บาน จำนวน 1 ตู้ เพื่อใช้เก็บอุปกรณ์เครื่องเสียงในหอประชุมอเนกประสงค์องค์การบริหารส่วนตำบลโคกสำโรง</t>
  </si>
  <si>
    <t>9 กรกฎาคม 2568</t>
  </si>
  <si>
    <t>162/2568</t>
  </si>
  <si>
    <t>จัดซื้อวัสดุก่อสร้าง ยางมะตอย จำนวน ๑,๒๙๐ ถุงๆละ ๙๐ บาท</t>
  </si>
  <si>
    <t>14 กรกฎาคม 2568</t>
  </si>
  <si>
    <t>165/2568</t>
  </si>
  <si>
    <t xml:space="preserve">จ้างเหมาโครงการซ่อมแซมถนนดินลูกรังโดยลงดินลูกรังซ่อมแซมหลุมบ่อ บริเวณคันคลองแคทรายหลังสนง.ทั่ดิน จ.ลพบุรี (สาขาโคกสำโรง) บ้านวังกระทุ่ม ม.1 ต.โคกสำโรงเชื่อต่อหนองชนะชัย ม.1 ต.เกาะแก้ว </t>
  </si>
  <si>
    <t>15 กรกฎาคม 2568</t>
  </si>
  <si>
    <t>179/2568</t>
  </si>
  <si>
    <t>180/2568</t>
  </si>
  <si>
    <t>จัดซื้อครุภัณฑ์สำนักงาน พาร์ทิชั่นฉากกั้นห้องสำนักปลัดพร้อมติดตั้ง จำนวน 1 งาน</t>
  </si>
  <si>
    <t>16 กรกฎาคม 2568</t>
  </si>
  <si>
    <t>168/2568</t>
  </si>
  <si>
    <t>จัดซื้อวัสดุสำนักงาน จำนวน 2 รายการ</t>
  </si>
  <si>
    <t>169/2568</t>
  </si>
  <si>
    <t>จัดซื้อวัสดุสำนักงาน (กองคลัง) จำนวน 9 รายการ</t>
  </si>
  <si>
    <t>173/2568</t>
  </si>
  <si>
    <t>จ้างเหมาโครงการซ่อมแซมถนนดินลูกรังโดยลงดินลูกรังซ่อมแซมหลุมบ่อ บริเวณคันคลองแคทรายหลังสนง.ทั่ดิน จ.ลพบุรี (สาขาโคกสำโรง) บ้านวังกระทุ่ม ม.1 ต.โคกสำโรงเชื่อต่อหนองชนะชัย ม.1 ต.เกาะแก้ว อ.โคกสำโรง จ.ลพบุรี</t>
  </si>
  <si>
    <t>181/2568</t>
  </si>
  <si>
    <t>จัดซื้อวัสดุสำนักงาน (กองการศึกษา) จำนวน 11 รายการ</t>
  </si>
  <si>
    <t>17 กรกฎาคม 2568</t>
  </si>
  <si>
    <t>174/2568</t>
  </si>
  <si>
    <t>จัดซื้อวัสดุไฟฟ้าและวิทยุ จำนวน 8 รายการ</t>
  </si>
  <si>
    <t>21 กรกฎาคม 2568</t>
  </si>
  <si>
    <t>176/2568</t>
  </si>
  <si>
    <t xml:space="preserve">จ้างเหมาโครงการปรับปรุงถนนคอนกรีตเสริมเหล็ก พร้อมวางท่อและบ่อพัก คสล.บริเวณถนนหลังโกดังจักรพันธ์หน้าบ้านนางสังวาล ประวัติ ถึงหน้าบ้านนายชัย ศรีนวลผ่อง หมู่ที่ ๔ ต.โคกสำโรง อ.โคกสำโรง จ.ลพบุรี </t>
  </si>
  <si>
    <t>40/2568</t>
  </si>
  <si>
    <t>จัดซื้อวัสดุการเกษตร จำนวน 14 รายการ</t>
  </si>
  <si>
    <t>22 กรกฎาคม 2568</t>
  </si>
  <si>
    <t>จ้างเหมาบำรุงรักษาและซ่อมแซม เครื่องปริ้นเตอร์ ยี่ห้อ OKI รุ่น MC 363</t>
  </si>
  <si>
    <t>182/2568</t>
  </si>
  <si>
    <t>จ้างเหมาบำรุงรักษาและซ่อมแซมรถบรรทุกขยะ หมายเลขทะเบียน 82-8470 ลพบุรี ครุภัณฑ์เลขที่ 005-59-0004 จำนวน 3 รายการ</t>
  </si>
  <si>
    <t>186/2568</t>
  </si>
  <si>
    <t xml:space="preserve">จ้างเหมาบำรุงรักษาและซ่อมแซมรถบรรทุกน้ำ หมายเลขทะเบียน บบ 21 ลพบุรี ครุภัณฑ์เลขที่ 003-51-0001 จำนวน 9 รายการ </t>
  </si>
  <si>
    <t>187/2568</t>
  </si>
  <si>
    <t>23 กรกฎาคม 2568</t>
  </si>
  <si>
    <t>จ้างเหมาบำรุงรักษาและซ่อมแซมรถตู้ หมายเลขทะเบียน นข-2424 ลพบุรี ครุภัณฑ์ เลขที่ 001-50-0003 จำนวน 4 รายการ</t>
  </si>
  <si>
    <t>24 กรกฎาคม 2568</t>
  </si>
  <si>
    <t>184/2568</t>
  </si>
  <si>
    <t>จ้างเหมารถโดยสารปรับอากาศไม่ประจำทาง จำนวน 1 คันสำหรับโครงการเฉลิมพระเกียรติพระบาทสมเด็จพระเจ้าอยู่หัว</t>
  </si>
  <si>
    <t>25 กรกฎาคม 2568</t>
  </si>
  <si>
    <t>จัดซื้อวัสดุก่อสร้าง จำนวน 19 รายการ</t>
  </si>
  <si>
    <t>จัดซื้อวัสดุงานบ้านงานครัว จำนวน 6 รายการ</t>
  </si>
  <si>
    <t>183/2568</t>
  </si>
  <si>
    <t>จ้างเหมาบำรุงรักษาลัซ่อมแซมรถบรรทุกกระเช้า หมายเลขทะเบียน 82-5846 ลพบุรี จำนวน 14 รายการ</t>
  </si>
  <si>
    <t>185/2568</t>
  </si>
  <si>
    <t>สรุปผลการดำเนินการจัดซื้อจัดจ้างในรอบเดือน สิงหาคม 2568</t>
  </si>
  <si>
    <t>วันที่  29 เดือน สิงหาคม พ.ศ. 2568</t>
  </si>
  <si>
    <t>จัดซื้อวัสดุสำนักงาน (กองคลัง) จำนวน 12 รายการ</t>
  </si>
  <si>
    <t>1 สิงหาคม 2568</t>
  </si>
  <si>
    <t>189/2568</t>
  </si>
  <si>
    <t>จัดซื้อวัสดุงานบ้านงานครัว จำนวน 17 รายการ (กองการศึกษา)</t>
  </si>
  <si>
    <t>190/2568</t>
  </si>
  <si>
    <t>จัดซื้อวัสดุงานบ้านงานครัว จำนวน 17 รายการ</t>
  </si>
  <si>
    <t>191/2568</t>
  </si>
  <si>
    <t>จ้างเหมาบำรุงรักษาและซ่อมแซม เครื่องขยายเสียง จำนวน 3 รายการ</t>
  </si>
  <si>
    <t>197/2568</t>
  </si>
  <si>
    <t>จัดซื้อวัสดุไฟฟ้าและวิทยุ จำนวน 9 รายการ</t>
  </si>
  <si>
    <t>4 สิงหาคม 2568</t>
  </si>
  <si>
    <t>192/2568</t>
  </si>
  <si>
    <t>5 สิงหาคม 2568</t>
  </si>
  <si>
    <t>จ้างเหมาโครงการก่อสร้างห้องสุขา บริเวณด้านข้างหอประชุมอเนกประสงค์ อบต.โคกสำโรง หมู่ที่ ๘ ต.โคกสำโรง อ.โคกสำโรง จ.ลพบุรี</t>
  </si>
  <si>
    <t>42/2568</t>
  </si>
  <si>
    <t>จัดซื้อวัสดุก่อสร้าง ดินลูกรังพร้อมปรับ จำนวน 29 คัน</t>
  </si>
  <si>
    <t>6 สิงหาคม 2568</t>
  </si>
  <si>
    <t>จ้างเหมาบำรุงรักษาและซ่อมแซมรถบรรทุกขยะ หมายเลขทะเบียน 82-8470 ลพบุรี ครุภัณฑ์เลขที่ 005-59-0004 จำนวน 9 รายการ</t>
  </si>
  <si>
    <t>203/2568</t>
  </si>
  <si>
    <t>7 สิงหาคม 2568</t>
  </si>
  <si>
    <t>จัดซื้อวัสดุสำนักงาน จำนวน 4 รายการ</t>
  </si>
  <si>
    <t>จัดซื้อวัสดุไฟฟ้าและวิทยุ จำนวน 9 รายการ (ศูนย์พัฒนาเด็กเล็ก)</t>
  </si>
  <si>
    <t>8 สิงหาคม 2568</t>
  </si>
  <si>
    <t>193/2568</t>
  </si>
  <si>
    <t>จัดซื้อวัสดุก่อสร้าง จำนวน 15 รายการ</t>
  </si>
  <si>
    <t>194/2568</t>
  </si>
  <si>
    <t>จัดซื้อวัสดุยานพาหนะและขนส่ง ยางนอก 700R16 OT จำนวน 2 เส้น</t>
  </si>
  <si>
    <t>195/2568</t>
  </si>
  <si>
    <t>จ้างเหมาบำรุงรักษาและซ่อมแซมโซล่าเซลล์ จำนวน 3 รายการ</t>
  </si>
  <si>
    <t>200/2568</t>
  </si>
  <si>
    <t xml:space="preserve">จ้างเหมาบำรุงรักษาและซ่อมแซมรถบรรทุกขยะ หมายเลขทะเบียน ๘๑-๘๙๑๕ ลพบุรี ครุภัณฑ์เลขที่ ๐๐๕-๔๙-๐๐๐๒ จำนวน 7 รายการ </t>
  </si>
  <si>
    <t>201/2568</t>
  </si>
  <si>
    <t>จ้างเหมาบำรุงรักษาและซ่อมแซมรถบรรทุกกระเช้า หมายเลขทะเบียน 82-5846 ลพบุรี ครุภัณฑ์เลขที่ 019-56-0001   จำนวน 3 รายการ</t>
  </si>
  <si>
    <t>202/2568</t>
  </si>
  <si>
    <t>13 สิงหาคม 2568</t>
  </si>
  <si>
    <t>196/2568</t>
  </si>
  <si>
    <t>14 สิงหาคม 2568</t>
  </si>
  <si>
    <t>198/2568</t>
  </si>
  <si>
    <t>จัดซื้อครุภัณฑ์สำนักงาน พัดลมโคจรติดผนัง จำนวน ๕ ตัว</t>
  </si>
  <si>
    <t>199/2568</t>
  </si>
  <si>
    <t>15 สิงหาคม 2568</t>
  </si>
  <si>
    <t>216/2568</t>
  </si>
  <si>
    <t>จัดซื้อวัสดุสำนักงาน จำนวน 28 รายการ (กองคลัง)</t>
  </si>
  <si>
    <t>217/2568</t>
  </si>
  <si>
    <t>จ้างเหมาโครงการปรับปรุงคอนกรีตเสริมเหล็ก พร้อมวางท่อและบ่อพัก คสล. บริเวณข้างบ้านนางทองศักดิ์ หินเกิด ถึงบ้านนางศรสวรรค์ หินเกิด หมู่ที่ ๕ ตำบลโคกสำโรง อำเภอโคกสำโรง จังหวัดลพบุรี</t>
  </si>
  <si>
    <t>43/2568</t>
  </si>
  <si>
    <t>จ้างเหมาโครงการปรับเกลี่ยบ่อขยะของอบต.โคกสำโรง บริเวณบ่อขยะองค์การบริหารส่วนตำบลโคกสำโรง ม.3 ต.โคกสำโรง อ.โคกสำโรง จ.ลพบุรี</t>
  </si>
  <si>
    <t>18 สิงหาคม 2568</t>
  </si>
  <si>
    <t>204/2568</t>
  </si>
  <si>
    <t>จ้างเหมาโครงการซ่อมแซมถนนดินลูกรัง โดยลงดินลูกรังกลบหลุมบ่อ บริเวณถนนข้างสระหนองมะเขือ ถึงที่ดินนายบุญทัด บุญปั้น หมู่ที่ ๘ ต.โคกสำโรง อ.โคกสำโรง จ.ลพบุรี</t>
  </si>
  <si>
    <t>205/2568</t>
  </si>
  <si>
    <t> จ้างเหมาโครงการซ่อมแซมหลังคาทางขึ้นคนพิการ บริเวณสำนักงานองค์การบริหารส่วนตำบลโคกสำโรง หมูที่ ๘ ต.โคกสำโรง อ.โคกสำโรง จ.ลพบุรี </t>
  </si>
  <si>
    <t>206/2568</t>
  </si>
  <si>
    <t>20 สิงหาคม 2568</t>
  </si>
  <si>
    <t>215/2568</t>
  </si>
  <si>
    <t>จ้างงานโครงการติดตั้งเสาไฟฟ้าพร้อมโคมไฟพลังงานแสงอาทิตย์ พร้อมติดตราสัญลักษณ์องค์การบริหารส่วนตำบลโคกสำโรง บริเวณริมถนนสาธารณะหลังสำนักงานที่ดินจังหวัดลพบุรี(สาขาโคกสำโรง)หมู่ที่ ๖ จำนวน ๑๕ จุด และบริเวณคันคลองบ้านน้อยหน้า บ้านอาจารย์โต หมู่ที่ ๕ จำนวน ๕ จุด ตำบลโคกสำโรง อำเภอโคกสำโรง จังหวัดลพบุรี</t>
  </si>
  <si>
    <t>21 สิงหาคม 2568</t>
  </si>
  <si>
    <t>207/2568</t>
  </si>
  <si>
    <t>22 สิงหาคม 2568</t>
  </si>
  <si>
    <t>218/2568</t>
  </si>
  <si>
    <t>จัดซื้อวัสดุการเกษตร จำนวน 10 รายการ</t>
  </si>
  <si>
    <t>25 สิงหาคม 2568</t>
  </si>
  <si>
    <t>จัดซื้อวัสดุงานบ้านงานครัว จำนวน 11 รายการ</t>
  </si>
  <si>
    <t>208/2568</t>
  </si>
  <si>
    <t>จัดซื้อวัสดุเครื่องแต่งกาย รองเท้าดับเพลิง จำนวน 2 คู่</t>
  </si>
  <si>
    <t>209/2568</t>
  </si>
  <si>
    <t>จัดซื้อวัสดุจราจร จำนวน 2 รายการ</t>
  </si>
  <si>
    <t>210/2568</t>
  </si>
  <si>
    <t xml:space="preserve">จัดซื้อครุภัณฑ์ไฟฟ้าและวิทยุ โทรทัศน์ แอลอีดี แบบ สมาร์ททีวี ขนาด 43 นิ้ว จำนวน 1 เครื่อง </t>
  </si>
  <si>
    <t>211/2568</t>
  </si>
  <si>
    <t>จัดซื้อครุภัณฑ์สำนักงาน เครื่องปรับอากาศขนาดไม่ต่ำกว่า ๒๔,๐๐๐ บีทียู จำนวน ๑ เครื่อง</t>
  </si>
  <si>
    <t>212/2568</t>
  </si>
  <si>
    <t>จัดซื้อครุภัณฑ์สำนักงาน จำนวน 3 รายการ</t>
  </si>
  <si>
    <t>26 สิงหาคม 2568</t>
  </si>
  <si>
    <t>213/2568</t>
  </si>
  <si>
    <t>สรุปผลการดำเนินการจัดซื้อจัดจ้างในรอบเดือน กันยายน 2568</t>
  </si>
  <si>
    <t>วันที่  30 เดือน กันยายน พ.ศ. 2568</t>
  </si>
  <si>
    <t>จ้างเหมาบำรุงรักษาและซ่อมแซมรถยนต์ส่วนกลาง ทะเบียน กต-5467 ลพบุรี ครุภัณฑ์เลขที่ 001-54-0004 จำนวน 14 รายการ</t>
  </si>
  <si>
    <t>1 กันยายน 2568</t>
  </si>
  <si>
    <t>จ้างเหมาบำรุงรักษาและซ่อมแซม ตู้สาขาโทรศัพท์ จำนวน 1 งาน</t>
  </si>
  <si>
    <t>219/2568</t>
  </si>
  <si>
    <t>จัดซื้อครุภัณฑ์โรงงาน จำนวน 2 รายการ</t>
  </si>
  <si>
    <t>3 กันยายน 2568</t>
  </si>
  <si>
    <t>220/2568</t>
  </si>
  <si>
    <t>จัดซื้อครุภัณฑ์สำนักงาน เก้าอี้ทำงาน จำนวน 2 รายการ</t>
  </si>
  <si>
    <t>4 กันยายน 2568</t>
  </si>
  <si>
    <t>221/2568</t>
  </si>
  <si>
    <t>จัดซื้อวัสดุการเกษตร เครื่องพ่นยาเครื่องยนต์สี่จังหวะแบบสะพาย จำนวน 2 เครื่อง</t>
  </si>
  <si>
    <t>222/2568</t>
  </si>
  <si>
    <t>จัดซื้อวัสดุก่อสร้าง จำนวน 10 รายการ</t>
  </si>
  <si>
    <t>5 กันยายน 2568</t>
  </si>
  <si>
    <t>223/2568</t>
  </si>
  <si>
    <t>224/2568</t>
  </si>
  <si>
    <t>228/2568</t>
  </si>
  <si>
    <t>จัดซื้อชุดกันเปื้อน ประกอบด้วย ผ้ากันเปื้อน หมวก พร้อมสกรีน  สำหรับโครงการอบรมหลักสูตรการสุขาภิบาลอาหาร ประจำปี 2568</t>
  </si>
  <si>
    <t>10 กันยายน 2568</t>
  </si>
  <si>
    <t>225/2568</t>
  </si>
  <si>
    <t>ซื้ออาหารเสริม (นม) ยู.เอช.ที. รสจืด สำหรับปิดภาคเรียนที่ 1/2568 ให้แก่ ศูนย์พัฒนาเด็กเล็กองค์การบริหารส่วนตำบลโคกสำโรง</t>
  </si>
  <si>
    <t>12 กันยายน 2568</t>
  </si>
  <si>
    <t>227/2568</t>
  </si>
  <si>
    <t xml:space="preserve">ซื้ออาหารเสริม (นม) โรงเรียน ยู.เอช.ที. รสจืด ให้แก่ 3 โรงเรียน สำหรับช่วงปิดภาคเรียนที่ 1/๒๕๖8 </t>
  </si>
  <si>
    <t>จ้างเหมาประดับตกแต่งเวทีหน้าหอประชุมอเนกประสงค์องค์การบริหารส่วนตำบลโคกสำโรง จำนวน ๑ งาน</t>
  </si>
  <si>
    <t>15 กันยายน 2568</t>
  </si>
  <si>
    <t xml:space="preserve">โครงการก่อสร้างลาน คสล.บริเวณภายในที่ทำการ อบต.โคกสำโรง ม.8 ต.โคกสำโรง อ.โคกสำโรง จ.ลพบุรี </t>
  </si>
  <si>
    <t>18 กันยายน 2568</t>
  </si>
  <si>
    <t>โครงการปรับปรุงถนน คสล. พร้อมวางท่อและบ่อพัก คสล. บริเวณหน้าบ้านนางเสริม ปี่แก้ว ถึงบ้านนางเพ็ญเทือง มาสะอาด ม.8 ต.โคกสำโรง อ.โคกสำโรง จ.ลพบุรี</t>
  </si>
  <si>
    <t>22 กันยายน 2568</t>
  </si>
  <si>
    <t>จัดซื้อวัสดุสำนักงาน ธงชาติ/ธง ว.ป.ร. อย่างละ 50 ผืนๆละ ๕๐ บาท</t>
  </si>
  <si>
    <t>26 กันยายน 2568</t>
  </si>
  <si>
    <t>230/2568</t>
  </si>
  <si>
    <t>จ้างเหมาโครงการก่อสร้างถนนคอนกรีตเสริมเหล็ก บริเวณถนนหน้าที่ดินนายอุดม สดับจิตร ถึงที่ดินนางกิติมา แก่นจันทร์หอม หมู่ที่ ๑ ต.โคกสำโรง อ.โคกสำโรง จ.ลพบุรี</t>
  </si>
  <si>
    <t>จัดซื้อวัสดุยานพาหนะและขนส่ง หม้อแบตเตอรี่ NS 100 จำนวน 2 ลูก</t>
  </si>
  <si>
    <t>จัดซื้ออาหารเสริม นมพาสเจอร์ไรส์ รสจืด ให้แก่ 3 โรงเรียน ได้แก่ 1.โรงเรียนโคกสำโรง ๒. โรงเรียนวัดรัตนาราม 3.โรงเรียนวัดหนองพิมาน ประจำเดือน กุมภาพันธ์ 2568</t>
  </si>
  <si>
    <t>จัดซื้ออาหารเสริม นมพาสเจอร์ไรส์ รสจืด ให้แก่ ศูนย์พัฒนาเด็กเล็กอบต.โคกสำโรง ประจำเดือน กุมภาพันธ์ 2568</t>
  </si>
  <si>
    <t>องค์การส่งเสริมกิจการโคนมแห่งประเทศไทย</t>
  </si>
  <si>
    <t>จ้างเหมาบำรุงรักษาและซ่อมแซมรถบรรทุกดูดสิ่งปฏิกูล หมายเลขทะเบียน 82-3995 ลพบุรี ครุภัณฑ์เลขที่ 004-55-0001 จำนวน 3 รายการ</t>
  </si>
  <si>
    <t>จ้างเหมาบำรุงรักษาและซ่อมแซมรถบรรทุกขยะ หมายเลขทะเบียน ๘๑-๘๙๑๕ ลพบุรี ครุภัณฑ์เลขที่ ๐๐๕-๔๙-๐๐๐๒ จำนวน 9 รายการ</t>
  </si>
  <si>
    <t xml:space="preserve">จ้างเหมาโครงการก่อสร้างถนนคอนกรีตเสริมเหล็ก บริเวณถนนหน้าบ้านนายนิพนธ์ อาจวงศ์ทองคำ ถึงห้องเช่านายปรีชา เนียมคำ หมู่ที่ ๘ ต.โคกสำโรง อ.โคกสำโรง จ.ลพบุรี </t>
  </si>
  <si>
    <t>จัดซื้ออาหารเสริม นม ยู.เอช.ที รสจืด ให้แก่ ศูนย์พัฒนาเด็กเล็กอบต.โคกสำโรง สำหรับปิดภาคเรียนที่ 2/2567 จำนวน 80 คน</t>
  </si>
  <si>
    <t>จัดซื้ออาหารเสริม นม ยู.เอช.ที รสจืด ให้แก่ 3 โรงเรียน สำหรับช่วงปิดภาคเรียนที่ 2/2567 ได้แก่ 1.โรงเรียนโคกสำโรง ๒. โรงเรียนวัดรัตนาราม 3.โรงเรียนวัดหนองพิมาน</t>
  </si>
  <si>
    <t xml:space="preserve">จ้างเหมาประกอบแว่นสายตาและคัดกรองตรวจวัดสายตาโดยผู้เชี่ยวชาญ จำนวน 15 คน สำหรับโครงการคัดกรองและฟื้นฟูสุขภาพตาแก่เด็กที่มีสายตาผิดปกติ ในเขตตำบลโคกสำโรง ปี 256๘ </t>
  </si>
  <si>
    <t xml:space="preserve">จ้างเหมาประกอบแว่นสายตาและคัดกรองตรวจวัดสายตาโดยผู้เชี่ยวชาญ จำนวน 200 คน สำหรับโครงการฟื้นฟูสุขภาพตาแก่ผู้สูงอายุและผู้ด้อยโอกาส ในปีงบประมาณ 2568 </t>
  </si>
  <si>
    <t xml:space="preserve">จ้างเหมาโครงการก่อสร้างถนนคอนกรีตเสริมเหล็ก บริเวณถนนหน้าบ้านนางสาวสมหมาย เกิดแก้ว ถึงที่ดินนางสมปอง เจือทอง หมู่ที่ ๘ ต.โคกสำโรง อ.โคกสำโรง จ.ลพบุรี </t>
  </si>
  <si>
    <t>จ้างเหมาโครงการปรับเกลี่ยกองขยะ หน้าบ่อขยะขนย้ายพร้อมปรับขยะภายในบ่อขยะ อบต.โคกสำโรง อ.โคกสำโรง จ.ลพบุรี</t>
  </si>
  <si>
    <t>จ้างเหมาโครงการซ่อมแซมถนนคอนกรีตเสริมเหล็ก บริเวณถนนหน้าบ้านนายบ่าย ขุนโขน ถึงบ้านนายบุญช่วย ฤทธิ์ชา หมูที่ ๑ ต.โคกสำโรง อ.โคกสำโรง จ.ลพบุรี</t>
  </si>
  <si>
    <t>จ้างเหมาโครงการซ่อมแซมถนนคอนกรีตเสริมเหล็ก บริเวณถนนหน้าบ้านนายอุดร มีอ่วม ถึงลานกีฬาหมู่บ้าน หมู่ที่ ๑ ต.โคกสำโรง อ.โคกสำโรง จ.ลพบุรี</t>
  </si>
  <si>
    <t>จัดซื้ออาหารเสริม นมพาสเจอร์ไรส์ รสจืด ให้แก่ โรงเรียนโคกสำโรง จำนวน 174 คน ประจำเดือน มีนาคม 2568 ตั้งแต่วันที่ 3-13 มีนาคม 2568</t>
  </si>
  <si>
    <t>จัดซื้ออาหารเสริม นมพาสเจอร์ไรส์ รสจืด ให้แก่ โรงเรียน วัดรัตนาราม และโรงเรียนวัดหนองพิมาน ประจำเดือน มีนาคม 2568 ตั้งแต่วันที่ 3-31 มีนาคม 2568</t>
  </si>
  <si>
    <t>จัดซื้อวัสดุสำนักงาน ชุดหมึกเครื่องถ่ายเอกสาร ยี่ห้อ TOSHIBA STUDIO รุ่น 2329A (สำนักปลัด) จำนวน 2 ชุด</t>
  </si>
  <si>
    <t>จ้างเหมาบำรุงรักษาและซ่อมแซมรถตู้ส่วนกลาง ทะเบียนรถ นข-๒๔๒๔ นข-๒๔๒๔ ลพบุรี ครุภัณฑ์เลขที ๐๐๑-๕๐-๐๐๐๓ จำนวน 5 รายการ</t>
  </si>
  <si>
    <t>จัดซื้อครุภัณฑ์สำนักงาน เครื่องปรับอากาศแบบติดผนัง จำนวน 1 เครื่อง (กองคลัง)</t>
  </si>
  <si>
    <t>จัดซื้อครุภัณฑ์สำนักงาน เครื่องปรับอากาศแบบติดผนัง จำนวน 1 เครื่อง (ศูนย์พัฒนาเด็กเล็ก)</t>
  </si>
  <si>
    <t>จ้างเหมาเติมผงเคมีดับเพลิง ขนาด 15 ปอนด์ จำนวน 65 ถังๆละ750 บาท</t>
  </si>
  <si>
    <t xml:space="preserve">จ้างเหมาโครงการซ่อมแซมถนนคอนกรีตเสริมเหล็ก บริเวณถนนหน้าโบสถ์วัดรัตนาราม หมู่ที่ ๒ ต.โคกสำโรง อ.โคกสำโรง จ.ลพบุรี  </t>
  </si>
  <si>
    <t xml:space="preserve">จ้างเหมาโครงการปรับปรุงถนนคอนกรีตเสริมเหล็ก พร้อมวางท่อและบ่อพัก คสล.บริเวณถนนหน้าบ้าน นายจิรเดช บัวลี ถึงหน้าบ้านนายสมใจ พัฒณจันทรีกูล หมู่ที่ ๖ ต.โคกสำโรง อ.โคกสำโรง จ.ลพบุรี </t>
  </si>
  <si>
    <t>จัดซื้อวัสดุสำนักงาน กระดาษถ่ายเอกสาร A4 70 แกรม 500 แผ่น จำนวน 10 ลัง (กองคลัง)</t>
  </si>
  <si>
    <t>จัดซื้อวัสดุสำนักงาน กระดาษถ่ายเอกสาร A4 70 แกรม 500 แผ่น จำนวน 10 ลัง (สำนักปลัด)</t>
  </si>
  <si>
    <t>จัดซื้อวัสดุยานพาหนะและขนส่ง ยาง 205/85-16 มิชลิน จำนวน 2 เส้น</t>
  </si>
  <si>
    <t>จัดซื้อถ้วยรางวัล จำนวน 6 รายการ สำหรับโครงการแข่งขันกีฬา ต้านยาเสพติด อบต.โคกสำโรง เกมส์ ครั้งที่ 19 ประจำปี 2568</t>
  </si>
  <si>
    <t>จ้างเหมาประกอบอาหารกลางวันและจัดหาน้ำดื่ม จำนวน 1 โครงการ สำหรับโครงการจัดกิจกรรมเนื่องในวันท้องถิ่นไทย ประจำปี 2568 องค์การบริหารส่วนตำบลโคกสำโรง อำเภอโคกสำโรง จังหวัดลพบุรี</t>
  </si>
  <si>
    <t>จ้างเหมาบำรุงรักษาและซ่อมแซมรถยนต์ส่วนกลาง หมายเลขทะเบียน กต 5467 ลพบุรี ครุภัณฑ์เลขที่ 001-54-0004 จำนวน 5 รายการ</t>
  </si>
  <si>
    <t xml:space="preserve">จ้างเหมาบำรุงรักษาและซ่อมแซมรถบรรทุกขยะ หมายเลขทะเบียน 82-8470 ลพบุรี ครุภัณฑ์เลขที่ 005-59-0004 จำนวน 11 รายการ </t>
  </si>
  <si>
    <t>จ้างเหมารถโดยสารปรับอากาศไม่ประจำทาง จำนวน 3 คัน สำหรับโครงการอบรมและศึกษาดูงาน เพื่อพัฒนาและเพิ่มประสิทธิภาพ ของคณะผู้บริหารท้องถิ่น บุคลากรท้องถิ่น และผู้นำท้องถิ่น ประจำปี ๒๕๖8 “เรื่องการบริหารจัดการที่ดี วิสาหกิจ ชุมชน และโครงการช่างหัวมัน ตามพระราชดำริ” องค์การบริหารส่วนตำบลโคกสำโรง อำเภอโคกสำโรง จังหวัดลพบุรี</t>
  </si>
  <si>
    <t>จ้างเหมาบำรุงรักษาและซ่อมแซมเครื่องขยายเสียง จำนวน 3 รายการ</t>
  </si>
  <si>
    <t xml:space="preserve">จ้างเหมาโครงการก่อสร้างวางท่อระบายน้ำคอนกรีตเสริมเหล็ก ขนาด ๑ - Q ๐.๖๐ x ๗.๐๐ เมตร จำนวน ๓ จุด จุดที่ ๑ บริเวณที่ดินนายลำดวน เอี่ยมสะอาด จุดที่ ๒ บริเวณที่ดินนายมนัส เปียนุ่ม จุดที่ ๓ บริเวณที่ดินนายบุญทัด บุญปั้น หมูที่ ๘ ต.โคกสำโรง อ.โคกสำโรง จ.ลพบุรี </t>
  </si>
  <si>
    <t xml:space="preserve">จ้างเหมาโครงการซ่อมแซมถนนคอนกรีตเสริมเหล็ก บริเวณถนนปากซอยแนวถนนซอย ๙ ถึงหน้าบ้านอาจารย์วันชัย ทองประสาน หมู่ที่   ๕  ต.โคกสำโรง  อ.โคกสำโรง  จ.ลพบุรี </t>
  </si>
  <si>
    <t>จ้างเหมาโครงการซ่อมแซมถนนคอนกรีตเสริมเหล็ก บริเวณถนนข้างถังประปาหมู่บ้านถึงหน้าบ้านนายเชิญ บุญช่วย หมู่ที่ ๕ ต.โคกสำโรง อ.โคกสำโรง จ.ลพบุรี</t>
  </si>
  <si>
    <t>จ้างเหมาจัดเตรียมสถานที่แข่งขันกีฬาและเช่าเครื่องเสียง จำนวน 1 งาน สำหรับโครงการแข่งขันกีฬาต้านยาเสพติด อบต.โคกสำโรงเกมส์ ครั้งที่ ๑9 ประจำปี ๒๕๖8 องค์การบริหารส่วนตำบลโคกสำโรง</t>
  </si>
  <si>
    <t>จ้างเหมาประกอบอาหารพร้อมน้ำดื่ม น้ำแข็งตลอดงาน จำนวน 1 โครงการ สำหรับโครงการแข่งขันกีฬาต้านยาเสพติด อบต.โคกสำโรงเกมส์ ครั้งที่ ๑9 ประจำปี ๒๕๖8 องค์การบริหารส่วนตำบลโคกสำโรง</t>
  </si>
  <si>
    <t xml:space="preserve">จ้างเหมาโครงการปรับปรุงถนนคอนกรีตเสริมเหล็ก พร้อมวางท่อและบ่อพัก คสล.บริเวณหน้าบ้านนายดนุพล ชูใจ ถึงหน้าบ้านนางน้อย สุดตา หมู่ที่ ๘ ต.โคกสำโรง อ.โคกสำโรง จ.ลพบุรี  </t>
  </si>
  <si>
    <t xml:space="preserve">จ้างเหมาโครงการก่อสร้างหลังคาเหล็ก บริเวณหน้าศาลาการเปรียญวัดหนองพิมาน หมู่ที่ ๖ ต.โคกสำโรง อ.โคกสำโรง จ.ลพบุรี </t>
  </si>
  <si>
    <t>จ้างเหมาโครงการก่อสร้างแผงกั้นรั้วตาข่ายบนกำแพง บริเวณรั้วกำแพงภายในบ่อขยะ อบต.โคกสำโรง หมู่ที่ ๓ ต.โคกสำโรง อ.โคกสำโรง จ.ลพบุรี</t>
  </si>
  <si>
    <t>จ้างเหมาโครงการก่อสร้างลานคอนกรีตเสริมเหล็ก บริเวณวัดหนองพิมาน หมู่ที่ ๖ ต.โคกสำโรง อ.โคกสำโรง จ.ลพบุรี</t>
  </si>
  <si>
    <t xml:space="preserve">บริษัท ปูเป้คอนกรีต จำกัด </t>
  </si>
  <si>
    <t xml:space="preserve">ที.เค.แอล.หนังสือ สื่อ เครื่องเขียน </t>
  </si>
  <si>
    <t xml:space="preserve"> ไอเดียส์ ดี </t>
  </si>
  <si>
    <t xml:space="preserve">นายสมคิด บัวลี </t>
  </si>
  <si>
    <t xml:space="preserve">ไทยออดิโอ </t>
  </si>
  <si>
    <t xml:space="preserve">     นายสมหมาย อินตะมะ         </t>
  </si>
  <si>
    <t xml:space="preserve">เฉลิมศิลป </t>
  </si>
  <si>
    <t xml:space="preserve">อู่สมุทรยนต์ </t>
  </si>
  <si>
    <t xml:space="preserve">บ.ฉัฐนันท์ซัพพ์เซ็นเตอร์ จำกัด </t>
  </si>
  <si>
    <t xml:space="preserve">หจก.ศราวุธทัวร์ </t>
  </si>
  <si>
    <t xml:space="preserve">     นายสมหมาย อินตะมะ       </t>
  </si>
  <si>
    <t xml:space="preserve">บริษัท ฉัฐนันท์ซัพพ์เซ็นเตอร์ จำกัด </t>
  </si>
  <si>
    <t xml:space="preserve">ห้างหุ้นส่วนจำกัด กิตติเครื่องเย็น </t>
  </si>
  <si>
    <t xml:space="preserve">ร้านสุวรรณี </t>
  </si>
  <si>
    <t xml:space="preserve">นางสมพิศ บัวลี </t>
  </si>
  <si>
    <t xml:space="preserve">ร้านธนภร </t>
  </si>
  <si>
    <t xml:space="preserve">ร้านซีเอ็มพาณิชย์ </t>
  </si>
  <si>
    <t xml:space="preserve">ต.สิริจันทร์ </t>
  </si>
  <si>
    <t xml:space="preserve">ห้างหุ้นส่วนจำกัด ไม้เด็ดก่อสร้าง </t>
  </si>
  <si>
    <t xml:space="preserve">พฤกษ์อำนวยการยาง </t>
  </si>
  <si>
    <t xml:space="preserve">มาร์วินวัสดุก่อสร้าง </t>
  </si>
  <si>
    <t xml:space="preserve">นายไหม่ แพทนาดี </t>
  </si>
  <si>
    <t xml:space="preserve">ร้านกิตติชัย มาเก็ตติ้ง </t>
  </si>
  <si>
    <t xml:space="preserve">นายประจักษ์ บุญช่วย </t>
  </si>
  <si>
    <t xml:space="preserve">สิทธิชัยการเกษตร </t>
  </si>
  <si>
    <t xml:space="preserve">นายศุภกร ทองมี </t>
  </si>
  <si>
    <t xml:space="preserve">บริษัท พญาเย็น แดรี่ จำกัด </t>
  </si>
  <si>
    <t xml:space="preserve">สยามเฟอร์นิเจอร์ </t>
  </si>
  <si>
    <t xml:space="preserve">U.D. TRUCK </t>
  </si>
  <si>
    <t xml:space="preserve">ห้างหุ้นส่วนจำกัด กิจนิยม (สมัยใหม่) </t>
  </si>
  <si>
    <t xml:space="preserve">ทรัพย์โฉม ธงชาติ ปลีกส่ง </t>
  </si>
  <si>
    <t xml:space="preserve">นางสาวลินดา ปทุมนนท์ </t>
  </si>
  <si>
    <t xml:space="preserve">ที.เค.แอร์ เอ็นจีเนียริ่ง </t>
  </si>
  <si>
    <t xml:space="preserve">บ.ทรัพย์ทวีออโตโมบิล จำกัด </t>
  </si>
  <si>
    <t xml:space="preserve">ซีเอ็มพาณิชย์ </t>
  </si>
  <si>
    <t xml:space="preserve">เอสทีคอมพิวเตอร์ </t>
  </si>
  <si>
    <t xml:space="preserve">มหาวิทยาลัยราชภัฏนครสวรรค์ </t>
  </si>
  <si>
    <t xml:space="preserve">ร้านชิษณุพงศ์พาณิชย์ </t>
  </si>
  <si>
    <t xml:space="preserve">ไอเดียส์ ดี </t>
  </si>
  <si>
    <t xml:space="preserve">ปัญญาเจริญยนต์ </t>
  </si>
  <si>
    <t>วงเงินที่จะ</t>
  </si>
  <si>
    <t>ซื้อหรือจ้าง</t>
  </si>
  <si>
    <t xml:space="preserve">น.ส.ลินดา ปทุมานนท์ </t>
  </si>
  <si>
    <t xml:space="preserve">นายธวัช ทองมี </t>
  </si>
  <si>
    <t xml:space="preserve">นายสมหมาย อินตะมะ </t>
  </si>
  <si>
    <t xml:space="preserve">บริษัท โตโยต้าลพบุรีอุดมชัย จำกัด </t>
  </si>
  <si>
    <t>ห้างหุ้นส่วนจำกัด ไม้เด็ดก่อสร้าง</t>
  </si>
  <si>
    <t xml:space="preserve">ร้าน ธนภร </t>
  </si>
  <si>
    <t xml:space="preserve">นายบุญนาค วันขวา </t>
  </si>
  <si>
    <t xml:space="preserve">นายเล็ก วงค์หวัง </t>
  </si>
  <si>
    <t>จ้างเหมาโครงการติดตั้งหอกระจายข่าวหมู่บ้านพร้อมอุปกรณ์ ติดตั้งบริเวณหมู่ที่ 5 ต.โคกสำโรง อ.โคกสำโรง จ.ลพบุรี</t>
  </si>
  <si>
    <t>สรุปผลการดำเนินการจัดซื้อจัดจ้างในรอบเดือน มกราคม 2568</t>
  </si>
  <si>
    <t>วันที่  31 เดือน มกราคม พ.ศ. 2568</t>
  </si>
  <si>
    <t>เดือนตุลาคม 2567 - กันยายน 2568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</si>
  <si>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</si>
  <si>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</si>
  <si>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</si>
  <si>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</si>
  <si>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</si>
  <si>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</si>
  <si>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วิธีประกวดแบบ  e-bidding</t>
  </si>
  <si>
    <t xml:space="preserve">อื่น ๆ </t>
  </si>
  <si>
    <t>รวม</t>
  </si>
  <si>
    <t xml:space="preserve">                 1. การจัดซื้อจัดจ้างที่ต้องดำเนินการเร่งด่วน</t>
  </si>
  <si>
    <t xml:space="preserve">                 2. สัญญาอินเตอร์เน็ตระบบ E-GP ขัดข้องและหลุดบ่อยระหว่างการดำเนินงาน</t>
  </si>
  <si>
    <t xml:space="preserve">ขัอเสนอแนะ </t>
  </si>
  <si>
    <r>
      <t xml:space="preserve">              </t>
    </r>
    <r>
      <rPr>
        <b/>
        <sz val="16"/>
        <color indexed="8"/>
        <rFont val="TH SarabunIT๙"/>
        <family val="2"/>
      </rPr>
      <t>1. กรณีการจัดซื้อจัดจ้างในสถานการณ์เร่งด่วนให้สำนัก/กอง เจ้าของเรื่องประสาน กองคลังโดยเร่งด่วน</t>
    </r>
  </si>
  <si>
    <r>
      <t xml:space="preserve">              ๒</t>
    </r>
    <r>
      <rPr>
        <b/>
        <sz val="16"/>
        <color indexed="8"/>
        <rFont val="TH SarabunIT๙"/>
        <family val="2"/>
      </rPr>
      <t xml:space="preserve">. ปรับปรุงสัญญาณอินเตอร์เน็ตระบบ E-GP </t>
    </r>
  </si>
  <si>
    <t>เดือนตุลาคม 2567  ประจำปีงบประมาณ พ.ศ. 2568</t>
  </si>
  <si>
    <t>ปัญหา/อุปสรรค       ไม่มี</t>
  </si>
  <si>
    <t>ข้อเสนอแนะ   ไม่มี</t>
  </si>
  <si>
    <t>รายงานสรุปผลการจัดซื้อจัดจ้างขององค์การบริหารส่วนตำบลตำบลโคกสำโรง</t>
  </si>
  <si>
    <t>เดือนพฤศจิกายน 2567  ประจำปีงบประมาณ พ.ศ. 2568</t>
  </si>
  <si>
    <t>เดือนธันวาคม 2567  ประจำปีงบประมาณ พ.ศ. 2568</t>
  </si>
  <si>
    <t>เดือนมกราคม 2568  ประจำปีงบประมาณ พ.ศ. 2568</t>
  </si>
  <si>
    <t>เดือนกุมภาพันธ์ 2568  ประจำปีงบประมาณ พ.ศ. 2568</t>
  </si>
  <si>
    <t>เดือนมีนาคม 2568  ประจำปีงบประมาณ พ.ศ. 2568</t>
  </si>
  <si>
    <t>เดือนเมษายน 2568  ประจำปีงบประมาณ พ.ศ. 2568</t>
  </si>
  <si>
    <t>เดือนพฤษภาคม 2568  ประจำปีงบประมาณ พ.ศ. 2568</t>
  </si>
  <si>
    <t>เดือนมิถุนายน 2568  ประจำปีงบประมาณ พ.ศ. 2568</t>
  </si>
  <si>
    <t>เดือนกรกฎาคม 2568  ประจำปีงบประมาณ พ.ศ. 2568</t>
  </si>
  <si>
    <t>เดือนสิงหาคม 2568  ประจำปีงบประมาณ พ.ศ. 2568</t>
  </si>
  <si>
    <t>เดือนกันยายน 2568  ประจำปีงบประมาณ พ.ศ. 2568</t>
  </si>
  <si>
    <t xml:space="preserve">               </t>
  </si>
  <si>
    <t>ปัญหา/อุปสรรค    งานพัสดุ องค์การบริหารส่วนตำบลโคกสำโรง ประสบปัญหาและอุปสรรคที่ทำให้การดำเนินการจัดซื้อจัดจ้างล่าช้าและไม่มีประสิทธิภาพ</t>
  </si>
  <si>
    <t>10/2569</t>
  </si>
  <si>
    <t>11/2570</t>
  </si>
  <si>
    <t>12/2571</t>
  </si>
  <si>
    <t>จ้างเหมาโครงการก่อสร้างซุ้มเฉลิมพระเกียรติพระบาทสมเด็จพระเจ้าอยู่หัว บริเวณทางเข้าประตูศูนย์พัฒนาเด็กเล็กองค์การบริหารส่วนตำบลโคกสำโรง ตำบลโคกสำโรง อำเภอโคกสำโรง จังหวัดลพบุรี</t>
  </si>
  <si>
    <t>ห้างหุ้นส่วนจำกัด เอส พี คอนสตรัคชั่น ซัพพลาย 2020</t>
  </si>
  <si>
    <t>e-bidding</t>
  </si>
  <si>
    <t>5 สิงหาคม 2568 41/2568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</si>
</sst>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\-* #,##0.00_-;_-* &quot;-&quot;_-;_-@_-"/>
    <numFmt numFmtId="165" formatCode="[$-D00041E]0"/>
    <numFmt numFmtId="166" formatCode="#,##0.00;[Red]#,##0.00"/>
  </numFmts>
  <fonts count="3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5"/>
      <name val="TH SarabunIT๙"/>
      <family val="2"/>
    </font>
    <font>
      <sz val="15"/>
      <color theme="1"/>
      <name val="TH SarabunIT๙"/>
      <family val="2"/>
    </font>
    <font>
      <sz val="8"/>
      <name val="Calibri"/>
      <family val="2"/>
      <charset val="222"/>
      <scheme val="minor"/>
    </font>
    <font>
      <sz val="14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4"/>
      <color theme="1"/>
      <name val="Calibri"/>
      <family val="2"/>
      <charset val="222"/>
      <scheme val="minor"/>
    </font>
    <font>
      <sz val="15"/>
      <color rgb="FF000000"/>
      <name val="TH SarabunIT๙"/>
      <family val="2"/>
    </font>
    <font>
      <b/>
      <sz val="22"/>
      <color rgb="FF000000"/>
      <name val="TH SarabunIT๙"/>
      <family val="2"/>
    </font>
    <font>
      <b/>
      <sz val="18"/>
      <color rgb="FF000000"/>
      <name val="TH SarabunIT๙"/>
      <family val="2"/>
    </font>
    <font>
      <sz val="10"/>
      <name val="TH SarabunIT๙"/>
      <family val="2"/>
    </font>
    <font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name val="Arial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22"/>
      <color rgb="FF000000"/>
      <name val="TH SarabunPSK"/>
      <family val="2"/>
    </font>
    <font>
      <b/>
      <sz val="16"/>
      <color rgb="FF000000"/>
      <name val="TH SarabunPSK"/>
      <family val="2"/>
      <charset val="222"/>
    </font>
    <font>
      <b/>
      <sz val="16"/>
      <color indexed="8"/>
      <name val="TH SarabunIT๙"/>
      <family val="2"/>
    </font>
    <font>
      <b/>
      <sz val="22"/>
      <color rgb="FF000000"/>
      <name val="TH SarabunPSK"/>
      <family val="2"/>
      <charset val="222"/>
    </font>
    <font>
      <sz val="15"/>
      <name val="TH Niramit AS"/>
    </font>
    <font>
      <sz val="15"/>
      <color theme="1"/>
      <name val="Calibri"/>
      <family val="2"/>
      <charset val="222"/>
      <scheme val="minor"/>
    </font>
    <font>
      <sz val="12"/>
      <color theme="1"/>
      <name val="TH SarabunIT๙"/>
      <family val="2"/>
    </font>
    <font>
      <b/>
      <sz val="17"/>
      <color rgb="FF000000"/>
      <name val="TH SarabunIT๙"/>
      <family val="2"/>
    </font>
    <font>
      <sz val="15"/>
      <color rgb="FF212529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7" fillId="0" borderId="0" xfId="0" applyFont="1"/>
    <xf numFmtId="49" fontId="6" fillId="0" borderId="5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2" fillId="0" borderId="0" xfId="1" applyNumberFormat="1" applyFont="1" applyAlignment="1">
      <alignment horizont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43" fontId="7" fillId="0" borderId="12" xfId="1" applyFont="1" applyBorder="1" applyAlignment="1">
      <alignment horizontal="center" vertical="top"/>
    </xf>
    <xf numFmtId="43" fontId="6" fillId="0" borderId="12" xfId="1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 wrapText="1"/>
    </xf>
    <xf numFmtId="43" fontId="6" fillId="0" borderId="12" xfId="1" applyFont="1" applyBorder="1" applyAlignment="1">
      <alignment horizontal="right" vertical="top"/>
    </xf>
    <xf numFmtId="49" fontId="7" fillId="0" borderId="12" xfId="1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43" fontId="6" fillId="0" borderId="8" xfId="1" applyFont="1" applyBorder="1" applyAlignment="1">
      <alignment horizontal="right" vertical="center"/>
    </xf>
    <xf numFmtId="43" fontId="7" fillId="0" borderId="14" xfId="1" applyFont="1" applyBorder="1" applyAlignment="1">
      <alignment horizontal="center" vertical="center"/>
    </xf>
    <xf numFmtId="43" fontId="6" fillId="0" borderId="14" xfId="1" applyFont="1" applyBorder="1" applyAlignment="1">
      <alignment horizontal="right" vertical="center"/>
    </xf>
    <xf numFmtId="43" fontId="9" fillId="0" borderId="12" xfId="1" applyFont="1" applyBorder="1" applyAlignment="1">
      <alignment horizontal="right" vertical="top"/>
    </xf>
    <xf numFmtId="43" fontId="9" fillId="0" borderId="14" xfId="1" applyFont="1" applyBorder="1" applyAlignment="1">
      <alignment horizontal="right" vertical="center"/>
    </xf>
    <xf numFmtId="43" fontId="6" fillId="0" borderId="14" xfId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43" fontId="9" fillId="0" borderId="14" xfId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/>
    </xf>
    <xf numFmtId="0" fontId="6" fillId="0" borderId="12" xfId="0" applyFont="1" applyBorder="1" applyAlignment="1">
      <alignment horizontal="left" vertical="top" wrapText="1"/>
    </xf>
    <xf numFmtId="49" fontId="9" fillId="0" borderId="1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43" fontId="6" fillId="0" borderId="5" xfId="1" applyFont="1" applyBorder="1" applyAlignment="1">
      <alignment horizontal="right" vertical="top"/>
    </xf>
    <xf numFmtId="0" fontId="6" fillId="0" borderId="12" xfId="0" applyFont="1" applyBorder="1" applyAlignment="1">
      <alignment horizontal="center" wrapText="1"/>
    </xf>
    <xf numFmtId="43" fontId="6" fillId="2" borderId="2" xfId="1" applyFont="1" applyFill="1" applyBorder="1" applyAlignment="1">
      <alignment horizontal="right" vertical="top"/>
    </xf>
    <xf numFmtId="43" fontId="6" fillId="2" borderId="14" xfId="1" applyFont="1" applyFill="1" applyBorder="1" applyAlignment="1">
      <alignment horizontal="right" vertical="center"/>
    </xf>
    <xf numFmtId="43" fontId="6" fillId="0" borderId="2" xfId="1" applyFont="1" applyBorder="1" applyAlignment="1">
      <alignment horizontal="right" vertical="top"/>
    </xf>
    <xf numFmtId="43" fontId="7" fillId="2" borderId="12" xfId="1" applyFont="1" applyFill="1" applyBorder="1" applyAlignment="1">
      <alignment horizontal="right" vertical="top"/>
    </xf>
    <xf numFmtId="43" fontId="7" fillId="2" borderId="10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left" vertical="top" wrapText="1"/>
    </xf>
    <xf numFmtId="43" fontId="6" fillId="0" borderId="10" xfId="1" applyFont="1" applyBorder="1" applyAlignment="1">
      <alignment horizontal="right" vertical="center"/>
    </xf>
    <xf numFmtId="43" fontId="7" fillId="0" borderId="2" xfId="1" applyFont="1" applyBorder="1" applyAlignment="1">
      <alignment horizontal="right" vertical="top"/>
    </xf>
    <xf numFmtId="43" fontId="7" fillId="0" borderId="14" xfId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top" wrapText="1"/>
    </xf>
    <xf numFmtId="43" fontId="7" fillId="0" borderId="10" xfId="1" applyFont="1" applyBorder="1" applyAlignment="1">
      <alignment horizontal="right" vertical="center"/>
    </xf>
    <xf numFmtId="43" fontId="7" fillId="0" borderId="12" xfId="1" applyFont="1" applyBorder="1" applyAlignment="1">
      <alignment horizontal="right" vertical="top"/>
    </xf>
    <xf numFmtId="0" fontId="7" fillId="0" borderId="0" xfId="0" applyFont="1" applyAlignment="1">
      <alignment wrapText="1"/>
    </xf>
    <xf numFmtId="43" fontId="5" fillId="0" borderId="11" xfId="1" applyFont="1" applyBorder="1" applyAlignment="1">
      <alignment horizontal="center" vertical="top"/>
    </xf>
    <xf numFmtId="43" fontId="7" fillId="0" borderId="11" xfId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43" fontId="5" fillId="0" borderId="0" xfId="1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7" fillId="0" borderId="11" xfId="0" applyNumberFormat="1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center" vertical="top" wrapText="1"/>
    </xf>
    <xf numFmtId="43" fontId="6" fillId="0" borderId="11" xfId="1" applyFont="1" applyBorder="1" applyAlignment="1">
      <alignment horizontal="center" vertical="top" wrapText="1"/>
    </xf>
    <xf numFmtId="43" fontId="6" fillId="0" borderId="2" xfId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43" fontId="6" fillId="0" borderId="6" xfId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43" fontId="5" fillId="0" borderId="13" xfId="1" applyFont="1" applyBorder="1" applyAlignment="1">
      <alignment horizontal="center" vertical="top"/>
    </xf>
    <xf numFmtId="49" fontId="5" fillId="0" borderId="13" xfId="0" applyNumberFormat="1" applyFont="1" applyBorder="1" applyAlignment="1">
      <alignment horizontal="center" vertical="top" wrapText="1"/>
    </xf>
    <xf numFmtId="43" fontId="5" fillId="0" borderId="15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top"/>
    </xf>
    <xf numFmtId="43" fontId="7" fillId="0" borderId="13" xfId="1" applyFont="1" applyBorder="1" applyAlignment="1">
      <alignment horizontal="center" vertical="top"/>
    </xf>
    <xf numFmtId="49" fontId="7" fillId="0" borderId="13" xfId="0" applyNumberFormat="1" applyFont="1" applyBorder="1" applyAlignment="1">
      <alignment horizontal="center" vertical="top" wrapText="1"/>
    </xf>
    <xf numFmtId="43" fontId="7" fillId="0" borderId="15" xfId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top" wrapText="1"/>
    </xf>
    <xf numFmtId="43" fontId="6" fillId="0" borderId="13" xfId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11" fillId="0" borderId="12" xfId="0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49" fontId="5" fillId="0" borderId="12" xfId="0" applyNumberFormat="1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/>
    </xf>
    <xf numFmtId="43" fontId="11" fillId="0" borderId="14" xfId="1" applyFont="1" applyBorder="1" applyAlignment="1">
      <alignment horizontal="right" vertical="top"/>
    </xf>
    <xf numFmtId="0" fontId="2" fillId="0" borderId="13" xfId="0" applyFont="1" applyBorder="1" applyAlignment="1">
      <alignment horizontal="center" vertical="top" wrapText="1"/>
    </xf>
    <xf numFmtId="43" fontId="2" fillId="0" borderId="14" xfId="1" applyFont="1" applyBorder="1" applyAlignment="1">
      <alignment horizontal="right" vertical="top"/>
    </xf>
    <xf numFmtId="0" fontId="11" fillId="0" borderId="1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/>
    </xf>
    <xf numFmtId="0" fontId="0" fillId="0" borderId="11" xfId="0" applyBorder="1"/>
    <xf numFmtId="49" fontId="4" fillId="0" borderId="2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12" fillId="0" borderId="0" xfId="0" applyFont="1"/>
    <xf numFmtId="43" fontId="6" fillId="0" borderId="9" xfId="1" applyFont="1" applyBorder="1" applyAlignment="1">
      <alignment horizontal="right" vertical="center"/>
    </xf>
    <xf numFmtId="43" fontId="7" fillId="2" borderId="14" xfId="1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164" fontId="7" fillId="0" borderId="12" xfId="1" applyNumberFormat="1" applyFont="1" applyBorder="1" applyAlignment="1">
      <alignment horizontal="center" vertical="top"/>
    </xf>
    <xf numFmtId="164" fontId="7" fillId="0" borderId="14" xfId="1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vertical="top"/>
    </xf>
    <xf numFmtId="164" fontId="6" fillId="0" borderId="14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top"/>
    </xf>
    <xf numFmtId="164" fontId="7" fillId="0" borderId="14" xfId="0" applyNumberFormat="1" applyFont="1" applyBorder="1" applyAlignment="1">
      <alignment horizontal="center" vertical="center"/>
    </xf>
    <xf numFmtId="43" fontId="6" fillId="0" borderId="13" xfId="1" applyFont="1" applyBorder="1" applyAlignment="1">
      <alignment horizontal="center" vertical="top"/>
    </xf>
    <xf numFmtId="49" fontId="7" fillId="0" borderId="13" xfId="0" applyNumberFormat="1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15" fillId="0" borderId="0" xfId="0" applyFont="1"/>
    <xf numFmtId="0" fontId="10" fillId="0" borderId="0" xfId="0" applyFont="1"/>
    <xf numFmtId="0" fontId="14" fillId="0" borderId="0" xfId="0" applyFont="1" applyAlignment="1">
      <alignment horizontal="center"/>
    </xf>
    <xf numFmtId="0" fontId="16" fillId="0" borderId="0" xfId="0" applyFont="1"/>
    <xf numFmtId="0" fontId="15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166" fontId="10" fillId="0" borderId="12" xfId="0" applyNumberFormat="1" applyFont="1" applyBorder="1" applyAlignment="1">
      <alignment horizontal="center" vertical="center"/>
    </xf>
    <xf numFmtId="1" fontId="10" fillId="0" borderId="1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1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5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26" fillId="0" borderId="0" xfId="0" applyFont="1"/>
    <xf numFmtId="4" fontId="15" fillId="0" borderId="12" xfId="0" applyNumberFormat="1" applyFont="1" applyBorder="1" applyAlignment="1">
      <alignment horizontal="center" vertical="center"/>
    </xf>
    <xf numFmtId="43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43" fontId="0" fillId="0" borderId="0" xfId="0" applyNumberFormat="1"/>
    <xf numFmtId="0" fontId="7" fillId="2" borderId="3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49" fontId="7" fillId="0" borderId="7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27" fillId="0" borderId="0" xfId="0" applyFont="1"/>
    <xf numFmtId="43" fontId="7" fillId="2" borderId="12" xfId="1" applyFont="1" applyFill="1" applyBorder="1" applyAlignment="1">
      <alignment horizontal="left" vertical="top"/>
    </xf>
    <xf numFmtId="164" fontId="7" fillId="0" borderId="2" xfId="1" applyNumberFormat="1" applyFont="1" applyBorder="1" applyAlignment="1">
      <alignment horizontal="center" vertical="top"/>
    </xf>
    <xf numFmtId="164" fontId="7" fillId="0" borderId="10" xfId="1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top"/>
    </xf>
    <xf numFmtId="43" fontId="28" fillId="0" borderId="0" xfId="0" applyNumberFormat="1" applyFont="1" applyAlignment="1">
      <alignment horizontal="center"/>
    </xf>
    <xf numFmtId="43" fontId="6" fillId="2" borderId="12" xfId="1" applyFont="1" applyFill="1" applyBorder="1" applyAlignment="1">
      <alignment horizontal="right" vertical="top"/>
    </xf>
    <xf numFmtId="4" fontId="29" fillId="0" borderId="12" xfId="0" applyNumberFormat="1" applyFont="1" applyBorder="1" applyAlignment="1">
      <alignment horizontal="center" vertical="center"/>
    </xf>
    <xf numFmtId="164" fontId="28" fillId="0" borderId="0" xfId="0" applyNumberFormat="1" applyFont="1" applyAlignment="1">
      <alignment horizontal="center"/>
    </xf>
    <xf numFmtId="164" fontId="9" fillId="0" borderId="14" xfId="0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/>
    </xf>
    <xf numFmtId="49" fontId="7" fillId="2" borderId="12" xfId="0" applyNumberFormat="1" applyFont="1" applyFill="1" applyBorder="1" applyAlignment="1">
      <alignment horizontal="left" vertical="top" wrapText="1"/>
    </xf>
    <xf numFmtId="49" fontId="7" fillId="2" borderId="12" xfId="0" applyNumberFormat="1" applyFont="1" applyFill="1" applyBorder="1" applyAlignment="1">
      <alignment horizontal="left" vertical="top"/>
    </xf>
    <xf numFmtId="0" fontId="7" fillId="2" borderId="12" xfId="0" applyFont="1" applyFill="1" applyBorder="1" applyAlignment="1">
      <alignment vertical="top" wrapText="1"/>
    </xf>
    <xf numFmtId="0" fontId="6" fillId="2" borderId="12" xfId="0" applyFont="1" applyFill="1" applyBorder="1" applyAlignment="1">
      <alignment horizontal="left" vertical="top" wrapText="1"/>
    </xf>
    <xf numFmtId="43" fontId="7" fillId="2" borderId="12" xfId="1" applyFont="1" applyFill="1" applyBorder="1" applyAlignment="1">
      <alignment horizontal="left" vertical="top" wrapText="1"/>
    </xf>
    <xf numFmtId="43" fontId="6" fillId="2" borderId="12" xfId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30" fillId="0" borderId="15" xfId="0" applyFont="1" applyBorder="1" applyAlignment="1">
      <alignment vertical="top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309F0-1DC7-42EB-B540-029ADB40C9DE}">
  <dimension ref="A1:K19"/>
  <sheetViews>
    <sheetView view="pageLayout" zoomScaleNormal="70" zoomScaleSheetLayoutView="100" workbookViewId="0">
      <selection activeCell="H10" sqref="H10"/>
    </sheetView>
  </sheetViews>
  <sheetFormatPr defaultRowHeight="15"/>
  <cols>
    <col min="1" max="1" width="11.85546875" customWidth="1"/>
    <col min="2" max="2" width="7.5703125" customWidth="1"/>
    <col min="3" max="3" width="11.140625" customWidth="1"/>
    <col min="4" max="4" width="19.28515625" customWidth="1"/>
    <col min="5" max="5" width="17.28515625" customWidth="1"/>
    <col min="6" max="6" width="20.28515625" customWidth="1"/>
    <col min="10" max="10" width="9.140625" customWidth="1"/>
    <col min="257" max="257" width="11.85546875" customWidth="1"/>
    <col min="258" max="258" width="7.5703125" customWidth="1"/>
    <col min="259" max="259" width="11.140625" customWidth="1"/>
    <col min="260" max="260" width="19.28515625" customWidth="1"/>
    <col min="261" max="261" width="17.28515625" customWidth="1"/>
    <col min="262" max="262" width="20.28515625" customWidth="1"/>
    <col min="513" max="513" width="11.85546875" customWidth="1"/>
    <col min="514" max="514" width="7.5703125" customWidth="1"/>
    <col min="515" max="515" width="11.140625" customWidth="1"/>
    <col min="516" max="516" width="19.28515625" customWidth="1"/>
    <col min="517" max="517" width="17.28515625" customWidth="1"/>
    <col min="518" max="518" width="20.28515625" customWidth="1"/>
    <col min="769" max="769" width="11.85546875" customWidth="1"/>
    <col min="770" max="770" width="7.5703125" customWidth="1"/>
    <col min="771" max="771" width="11.140625" customWidth="1"/>
    <col min="772" max="772" width="19.28515625" customWidth="1"/>
    <col min="773" max="773" width="17.28515625" customWidth="1"/>
    <col min="774" max="774" width="20.28515625" customWidth="1"/>
    <col min="1025" max="1025" width="11.85546875" customWidth="1"/>
    <col min="1026" max="1026" width="7.5703125" customWidth="1"/>
    <col min="1027" max="1027" width="11.140625" customWidth="1"/>
    <col min="1028" max="1028" width="19.28515625" customWidth="1"/>
    <col min="1029" max="1029" width="17.28515625" customWidth="1"/>
    <col min="1030" max="1030" width="20.28515625" customWidth="1"/>
    <col min="1281" max="1281" width="11.85546875" customWidth="1"/>
    <col min="1282" max="1282" width="7.5703125" customWidth="1"/>
    <col min="1283" max="1283" width="11.140625" customWidth="1"/>
    <col min="1284" max="1284" width="19.28515625" customWidth="1"/>
    <col min="1285" max="1285" width="17.28515625" customWidth="1"/>
    <col min="1286" max="1286" width="20.28515625" customWidth="1"/>
    <col min="1537" max="1537" width="11.85546875" customWidth="1"/>
    <col min="1538" max="1538" width="7.5703125" customWidth="1"/>
    <col min="1539" max="1539" width="11.140625" customWidth="1"/>
    <col min="1540" max="1540" width="19.28515625" customWidth="1"/>
    <col min="1541" max="1541" width="17.28515625" customWidth="1"/>
    <col min="1542" max="1542" width="20.28515625" customWidth="1"/>
    <col min="1793" max="1793" width="11.85546875" customWidth="1"/>
    <col min="1794" max="1794" width="7.5703125" customWidth="1"/>
    <col min="1795" max="1795" width="11.140625" customWidth="1"/>
    <col min="1796" max="1796" width="19.28515625" customWidth="1"/>
    <col min="1797" max="1797" width="17.28515625" customWidth="1"/>
    <col min="1798" max="1798" width="20.28515625" customWidth="1"/>
    <col min="2049" max="2049" width="11.85546875" customWidth="1"/>
    <col min="2050" max="2050" width="7.5703125" customWidth="1"/>
    <col min="2051" max="2051" width="11.140625" customWidth="1"/>
    <col min="2052" max="2052" width="19.28515625" customWidth="1"/>
    <col min="2053" max="2053" width="17.28515625" customWidth="1"/>
    <col min="2054" max="2054" width="20.28515625" customWidth="1"/>
    <col min="2305" max="2305" width="11.85546875" customWidth="1"/>
    <col min="2306" max="2306" width="7.5703125" customWidth="1"/>
    <col min="2307" max="2307" width="11.140625" customWidth="1"/>
    <col min="2308" max="2308" width="19.28515625" customWidth="1"/>
    <col min="2309" max="2309" width="17.28515625" customWidth="1"/>
    <col min="2310" max="2310" width="20.28515625" customWidth="1"/>
    <col min="2561" max="2561" width="11.85546875" customWidth="1"/>
    <col min="2562" max="2562" width="7.5703125" customWidth="1"/>
    <col min="2563" max="2563" width="11.140625" customWidth="1"/>
    <col min="2564" max="2564" width="19.28515625" customWidth="1"/>
    <col min="2565" max="2565" width="17.28515625" customWidth="1"/>
    <col min="2566" max="2566" width="20.28515625" customWidth="1"/>
    <col min="2817" max="2817" width="11.85546875" customWidth="1"/>
    <col min="2818" max="2818" width="7.5703125" customWidth="1"/>
    <col min="2819" max="2819" width="11.140625" customWidth="1"/>
    <col min="2820" max="2820" width="19.28515625" customWidth="1"/>
    <col min="2821" max="2821" width="17.28515625" customWidth="1"/>
    <col min="2822" max="2822" width="20.28515625" customWidth="1"/>
    <col min="3073" max="3073" width="11.85546875" customWidth="1"/>
    <col min="3074" max="3074" width="7.5703125" customWidth="1"/>
    <col min="3075" max="3075" width="11.140625" customWidth="1"/>
    <col min="3076" max="3076" width="19.28515625" customWidth="1"/>
    <col min="3077" max="3077" width="17.28515625" customWidth="1"/>
    <col min="3078" max="3078" width="20.28515625" customWidth="1"/>
    <col min="3329" max="3329" width="11.85546875" customWidth="1"/>
    <col min="3330" max="3330" width="7.5703125" customWidth="1"/>
    <col min="3331" max="3331" width="11.140625" customWidth="1"/>
    <col min="3332" max="3332" width="19.28515625" customWidth="1"/>
    <col min="3333" max="3333" width="17.28515625" customWidth="1"/>
    <col min="3334" max="3334" width="20.28515625" customWidth="1"/>
    <col min="3585" max="3585" width="11.85546875" customWidth="1"/>
    <col min="3586" max="3586" width="7.5703125" customWidth="1"/>
    <col min="3587" max="3587" width="11.140625" customWidth="1"/>
    <col min="3588" max="3588" width="19.28515625" customWidth="1"/>
    <col min="3589" max="3589" width="17.28515625" customWidth="1"/>
    <col min="3590" max="3590" width="20.28515625" customWidth="1"/>
    <col min="3841" max="3841" width="11.85546875" customWidth="1"/>
    <col min="3842" max="3842" width="7.5703125" customWidth="1"/>
    <col min="3843" max="3843" width="11.140625" customWidth="1"/>
    <col min="3844" max="3844" width="19.28515625" customWidth="1"/>
    <col min="3845" max="3845" width="17.28515625" customWidth="1"/>
    <col min="3846" max="3846" width="20.28515625" customWidth="1"/>
    <col min="4097" max="4097" width="11.85546875" customWidth="1"/>
    <col min="4098" max="4098" width="7.5703125" customWidth="1"/>
    <col min="4099" max="4099" width="11.140625" customWidth="1"/>
    <col min="4100" max="4100" width="19.28515625" customWidth="1"/>
    <col min="4101" max="4101" width="17.28515625" customWidth="1"/>
    <col min="4102" max="4102" width="20.28515625" customWidth="1"/>
    <col min="4353" max="4353" width="11.85546875" customWidth="1"/>
    <col min="4354" max="4354" width="7.5703125" customWidth="1"/>
    <col min="4355" max="4355" width="11.140625" customWidth="1"/>
    <col min="4356" max="4356" width="19.28515625" customWidth="1"/>
    <col min="4357" max="4357" width="17.28515625" customWidth="1"/>
    <col min="4358" max="4358" width="20.28515625" customWidth="1"/>
    <col min="4609" max="4609" width="11.85546875" customWidth="1"/>
    <col min="4610" max="4610" width="7.5703125" customWidth="1"/>
    <col min="4611" max="4611" width="11.140625" customWidth="1"/>
    <col min="4612" max="4612" width="19.28515625" customWidth="1"/>
    <col min="4613" max="4613" width="17.28515625" customWidth="1"/>
    <col min="4614" max="4614" width="20.28515625" customWidth="1"/>
    <col min="4865" max="4865" width="11.85546875" customWidth="1"/>
    <col min="4866" max="4866" width="7.5703125" customWidth="1"/>
    <col min="4867" max="4867" width="11.140625" customWidth="1"/>
    <col min="4868" max="4868" width="19.28515625" customWidth="1"/>
    <col min="4869" max="4869" width="17.28515625" customWidth="1"/>
    <col min="4870" max="4870" width="20.28515625" customWidth="1"/>
    <col min="5121" max="5121" width="11.85546875" customWidth="1"/>
    <col min="5122" max="5122" width="7.5703125" customWidth="1"/>
    <col min="5123" max="5123" width="11.140625" customWidth="1"/>
    <col min="5124" max="5124" width="19.28515625" customWidth="1"/>
    <col min="5125" max="5125" width="17.28515625" customWidth="1"/>
    <col min="5126" max="5126" width="20.28515625" customWidth="1"/>
    <col min="5377" max="5377" width="11.85546875" customWidth="1"/>
    <col min="5378" max="5378" width="7.5703125" customWidth="1"/>
    <col min="5379" max="5379" width="11.140625" customWidth="1"/>
    <col min="5380" max="5380" width="19.28515625" customWidth="1"/>
    <col min="5381" max="5381" width="17.28515625" customWidth="1"/>
    <col min="5382" max="5382" width="20.28515625" customWidth="1"/>
    <col min="5633" max="5633" width="11.85546875" customWidth="1"/>
    <col min="5634" max="5634" width="7.5703125" customWidth="1"/>
    <col min="5635" max="5635" width="11.140625" customWidth="1"/>
    <col min="5636" max="5636" width="19.28515625" customWidth="1"/>
    <col min="5637" max="5637" width="17.28515625" customWidth="1"/>
    <col min="5638" max="5638" width="20.28515625" customWidth="1"/>
    <col min="5889" max="5889" width="11.85546875" customWidth="1"/>
    <col min="5890" max="5890" width="7.5703125" customWidth="1"/>
    <col min="5891" max="5891" width="11.140625" customWidth="1"/>
    <col min="5892" max="5892" width="19.28515625" customWidth="1"/>
    <col min="5893" max="5893" width="17.28515625" customWidth="1"/>
    <col min="5894" max="5894" width="20.28515625" customWidth="1"/>
    <col min="6145" max="6145" width="11.85546875" customWidth="1"/>
    <col min="6146" max="6146" width="7.5703125" customWidth="1"/>
    <col min="6147" max="6147" width="11.140625" customWidth="1"/>
    <col min="6148" max="6148" width="19.28515625" customWidth="1"/>
    <col min="6149" max="6149" width="17.28515625" customWidth="1"/>
    <col min="6150" max="6150" width="20.28515625" customWidth="1"/>
    <col min="6401" max="6401" width="11.85546875" customWidth="1"/>
    <col min="6402" max="6402" width="7.5703125" customWidth="1"/>
    <col min="6403" max="6403" width="11.140625" customWidth="1"/>
    <col min="6404" max="6404" width="19.28515625" customWidth="1"/>
    <col min="6405" max="6405" width="17.28515625" customWidth="1"/>
    <col min="6406" max="6406" width="20.28515625" customWidth="1"/>
    <col min="6657" max="6657" width="11.85546875" customWidth="1"/>
    <col min="6658" max="6658" width="7.5703125" customWidth="1"/>
    <col min="6659" max="6659" width="11.140625" customWidth="1"/>
    <col min="6660" max="6660" width="19.28515625" customWidth="1"/>
    <col min="6661" max="6661" width="17.28515625" customWidth="1"/>
    <col min="6662" max="6662" width="20.28515625" customWidth="1"/>
    <col min="6913" max="6913" width="11.85546875" customWidth="1"/>
    <col min="6914" max="6914" width="7.5703125" customWidth="1"/>
    <col min="6915" max="6915" width="11.140625" customWidth="1"/>
    <col min="6916" max="6916" width="19.28515625" customWidth="1"/>
    <col min="6917" max="6917" width="17.28515625" customWidth="1"/>
    <col min="6918" max="6918" width="20.28515625" customWidth="1"/>
    <col min="7169" max="7169" width="11.85546875" customWidth="1"/>
    <col min="7170" max="7170" width="7.5703125" customWidth="1"/>
    <col min="7171" max="7171" width="11.140625" customWidth="1"/>
    <col min="7172" max="7172" width="19.28515625" customWidth="1"/>
    <col min="7173" max="7173" width="17.28515625" customWidth="1"/>
    <col min="7174" max="7174" width="20.28515625" customWidth="1"/>
    <col min="7425" max="7425" width="11.85546875" customWidth="1"/>
    <col min="7426" max="7426" width="7.5703125" customWidth="1"/>
    <col min="7427" max="7427" width="11.140625" customWidth="1"/>
    <col min="7428" max="7428" width="19.28515625" customWidth="1"/>
    <col min="7429" max="7429" width="17.28515625" customWidth="1"/>
    <col min="7430" max="7430" width="20.28515625" customWidth="1"/>
    <col min="7681" max="7681" width="11.85546875" customWidth="1"/>
    <col min="7682" max="7682" width="7.5703125" customWidth="1"/>
    <col min="7683" max="7683" width="11.140625" customWidth="1"/>
    <col min="7684" max="7684" width="19.28515625" customWidth="1"/>
    <col min="7685" max="7685" width="17.28515625" customWidth="1"/>
    <col min="7686" max="7686" width="20.28515625" customWidth="1"/>
    <col min="7937" max="7937" width="11.85546875" customWidth="1"/>
    <col min="7938" max="7938" width="7.5703125" customWidth="1"/>
    <col min="7939" max="7939" width="11.140625" customWidth="1"/>
    <col min="7940" max="7940" width="19.28515625" customWidth="1"/>
    <col min="7941" max="7941" width="17.28515625" customWidth="1"/>
    <col min="7942" max="7942" width="20.28515625" customWidth="1"/>
    <col min="8193" max="8193" width="11.85546875" customWidth="1"/>
    <col min="8194" max="8194" width="7.5703125" customWidth="1"/>
    <col min="8195" max="8195" width="11.140625" customWidth="1"/>
    <col min="8196" max="8196" width="19.28515625" customWidth="1"/>
    <col min="8197" max="8197" width="17.28515625" customWidth="1"/>
    <col min="8198" max="8198" width="20.28515625" customWidth="1"/>
    <col min="8449" max="8449" width="11.85546875" customWidth="1"/>
    <col min="8450" max="8450" width="7.5703125" customWidth="1"/>
    <col min="8451" max="8451" width="11.140625" customWidth="1"/>
    <col min="8452" max="8452" width="19.28515625" customWidth="1"/>
    <col min="8453" max="8453" width="17.28515625" customWidth="1"/>
    <col min="8454" max="8454" width="20.28515625" customWidth="1"/>
    <col min="8705" max="8705" width="11.85546875" customWidth="1"/>
    <col min="8706" max="8706" width="7.5703125" customWidth="1"/>
    <col min="8707" max="8707" width="11.140625" customWidth="1"/>
    <col min="8708" max="8708" width="19.28515625" customWidth="1"/>
    <col min="8709" max="8709" width="17.28515625" customWidth="1"/>
    <col min="8710" max="8710" width="20.28515625" customWidth="1"/>
    <col min="8961" max="8961" width="11.85546875" customWidth="1"/>
    <col min="8962" max="8962" width="7.5703125" customWidth="1"/>
    <col min="8963" max="8963" width="11.140625" customWidth="1"/>
    <col min="8964" max="8964" width="19.28515625" customWidth="1"/>
    <col min="8965" max="8965" width="17.28515625" customWidth="1"/>
    <col min="8966" max="8966" width="20.28515625" customWidth="1"/>
    <col min="9217" max="9217" width="11.85546875" customWidth="1"/>
    <col min="9218" max="9218" width="7.5703125" customWidth="1"/>
    <col min="9219" max="9219" width="11.140625" customWidth="1"/>
    <col min="9220" max="9220" width="19.28515625" customWidth="1"/>
    <col min="9221" max="9221" width="17.28515625" customWidth="1"/>
    <col min="9222" max="9222" width="20.28515625" customWidth="1"/>
    <col min="9473" max="9473" width="11.85546875" customWidth="1"/>
    <col min="9474" max="9474" width="7.5703125" customWidth="1"/>
    <col min="9475" max="9475" width="11.140625" customWidth="1"/>
    <col min="9476" max="9476" width="19.28515625" customWidth="1"/>
    <col min="9477" max="9477" width="17.28515625" customWidth="1"/>
    <col min="9478" max="9478" width="20.28515625" customWidth="1"/>
    <col min="9729" max="9729" width="11.85546875" customWidth="1"/>
    <col min="9730" max="9730" width="7.5703125" customWidth="1"/>
    <col min="9731" max="9731" width="11.140625" customWidth="1"/>
    <col min="9732" max="9732" width="19.28515625" customWidth="1"/>
    <col min="9733" max="9733" width="17.28515625" customWidth="1"/>
    <col min="9734" max="9734" width="20.28515625" customWidth="1"/>
    <col min="9985" max="9985" width="11.85546875" customWidth="1"/>
    <col min="9986" max="9986" width="7.5703125" customWidth="1"/>
    <col min="9987" max="9987" width="11.140625" customWidth="1"/>
    <col min="9988" max="9988" width="19.28515625" customWidth="1"/>
    <col min="9989" max="9989" width="17.28515625" customWidth="1"/>
    <col min="9990" max="9990" width="20.28515625" customWidth="1"/>
    <col min="10241" max="10241" width="11.85546875" customWidth="1"/>
    <col min="10242" max="10242" width="7.5703125" customWidth="1"/>
    <col min="10243" max="10243" width="11.140625" customWidth="1"/>
    <col min="10244" max="10244" width="19.28515625" customWidth="1"/>
    <col min="10245" max="10245" width="17.28515625" customWidth="1"/>
    <col min="10246" max="10246" width="20.28515625" customWidth="1"/>
    <col min="10497" max="10497" width="11.85546875" customWidth="1"/>
    <col min="10498" max="10498" width="7.5703125" customWidth="1"/>
    <col min="10499" max="10499" width="11.140625" customWidth="1"/>
    <col min="10500" max="10500" width="19.28515625" customWidth="1"/>
    <col min="10501" max="10501" width="17.28515625" customWidth="1"/>
    <col min="10502" max="10502" width="20.28515625" customWidth="1"/>
    <col min="10753" max="10753" width="11.85546875" customWidth="1"/>
    <col min="10754" max="10754" width="7.5703125" customWidth="1"/>
    <col min="10755" max="10755" width="11.140625" customWidth="1"/>
    <col min="10756" max="10756" width="19.28515625" customWidth="1"/>
    <col min="10757" max="10757" width="17.28515625" customWidth="1"/>
    <col min="10758" max="10758" width="20.28515625" customWidth="1"/>
    <col min="11009" max="11009" width="11.85546875" customWidth="1"/>
    <col min="11010" max="11010" width="7.5703125" customWidth="1"/>
    <col min="11011" max="11011" width="11.140625" customWidth="1"/>
    <col min="11012" max="11012" width="19.28515625" customWidth="1"/>
    <col min="11013" max="11013" width="17.28515625" customWidth="1"/>
    <col min="11014" max="11014" width="20.28515625" customWidth="1"/>
    <col min="11265" max="11265" width="11.85546875" customWidth="1"/>
    <col min="11266" max="11266" width="7.5703125" customWidth="1"/>
    <col min="11267" max="11267" width="11.140625" customWidth="1"/>
    <col min="11268" max="11268" width="19.28515625" customWidth="1"/>
    <col min="11269" max="11269" width="17.28515625" customWidth="1"/>
    <col min="11270" max="11270" width="20.28515625" customWidth="1"/>
    <col min="11521" max="11521" width="11.85546875" customWidth="1"/>
    <col min="11522" max="11522" width="7.5703125" customWidth="1"/>
    <col min="11523" max="11523" width="11.140625" customWidth="1"/>
    <col min="11524" max="11524" width="19.28515625" customWidth="1"/>
    <col min="11525" max="11525" width="17.28515625" customWidth="1"/>
    <col min="11526" max="11526" width="20.28515625" customWidth="1"/>
    <col min="11777" max="11777" width="11.85546875" customWidth="1"/>
    <col min="11778" max="11778" width="7.5703125" customWidth="1"/>
    <col min="11779" max="11779" width="11.140625" customWidth="1"/>
    <col min="11780" max="11780" width="19.28515625" customWidth="1"/>
    <col min="11781" max="11781" width="17.28515625" customWidth="1"/>
    <col min="11782" max="11782" width="20.28515625" customWidth="1"/>
    <col min="12033" max="12033" width="11.85546875" customWidth="1"/>
    <col min="12034" max="12034" width="7.5703125" customWidth="1"/>
    <col min="12035" max="12035" width="11.140625" customWidth="1"/>
    <col min="12036" max="12036" width="19.28515625" customWidth="1"/>
    <col min="12037" max="12037" width="17.28515625" customWidth="1"/>
    <col min="12038" max="12038" width="20.28515625" customWidth="1"/>
    <col min="12289" max="12289" width="11.85546875" customWidth="1"/>
    <col min="12290" max="12290" width="7.5703125" customWidth="1"/>
    <col min="12291" max="12291" width="11.140625" customWidth="1"/>
    <col min="12292" max="12292" width="19.28515625" customWidth="1"/>
    <col min="12293" max="12293" width="17.28515625" customWidth="1"/>
    <col min="12294" max="12294" width="20.28515625" customWidth="1"/>
    <col min="12545" max="12545" width="11.85546875" customWidth="1"/>
    <col min="12546" max="12546" width="7.5703125" customWidth="1"/>
    <col min="12547" max="12547" width="11.140625" customWidth="1"/>
    <col min="12548" max="12548" width="19.28515625" customWidth="1"/>
    <col min="12549" max="12549" width="17.28515625" customWidth="1"/>
    <col min="12550" max="12550" width="20.28515625" customWidth="1"/>
    <col min="12801" max="12801" width="11.85546875" customWidth="1"/>
    <col min="12802" max="12802" width="7.5703125" customWidth="1"/>
    <col min="12803" max="12803" width="11.140625" customWidth="1"/>
    <col min="12804" max="12804" width="19.28515625" customWidth="1"/>
    <col min="12805" max="12805" width="17.28515625" customWidth="1"/>
    <col min="12806" max="12806" width="20.28515625" customWidth="1"/>
    <col min="13057" max="13057" width="11.85546875" customWidth="1"/>
    <col min="13058" max="13058" width="7.5703125" customWidth="1"/>
    <col min="13059" max="13059" width="11.140625" customWidth="1"/>
    <col min="13060" max="13060" width="19.28515625" customWidth="1"/>
    <col min="13061" max="13061" width="17.28515625" customWidth="1"/>
    <col min="13062" max="13062" width="20.28515625" customWidth="1"/>
    <col min="13313" max="13313" width="11.85546875" customWidth="1"/>
    <col min="13314" max="13314" width="7.5703125" customWidth="1"/>
    <col min="13315" max="13315" width="11.140625" customWidth="1"/>
    <col min="13316" max="13316" width="19.28515625" customWidth="1"/>
    <col min="13317" max="13317" width="17.28515625" customWidth="1"/>
    <col min="13318" max="13318" width="20.28515625" customWidth="1"/>
    <col min="13569" max="13569" width="11.85546875" customWidth="1"/>
    <col min="13570" max="13570" width="7.5703125" customWidth="1"/>
    <col min="13571" max="13571" width="11.140625" customWidth="1"/>
    <col min="13572" max="13572" width="19.28515625" customWidth="1"/>
    <col min="13573" max="13573" width="17.28515625" customWidth="1"/>
    <col min="13574" max="13574" width="20.28515625" customWidth="1"/>
    <col min="13825" max="13825" width="11.85546875" customWidth="1"/>
    <col min="13826" max="13826" width="7.5703125" customWidth="1"/>
    <col min="13827" max="13827" width="11.140625" customWidth="1"/>
    <col min="13828" max="13828" width="19.28515625" customWidth="1"/>
    <col min="13829" max="13829" width="17.28515625" customWidth="1"/>
    <col min="13830" max="13830" width="20.28515625" customWidth="1"/>
    <col min="14081" max="14081" width="11.85546875" customWidth="1"/>
    <col min="14082" max="14082" width="7.5703125" customWidth="1"/>
    <col min="14083" max="14083" width="11.140625" customWidth="1"/>
    <col min="14084" max="14084" width="19.28515625" customWidth="1"/>
    <col min="14085" max="14085" width="17.28515625" customWidth="1"/>
    <col min="14086" max="14086" width="20.28515625" customWidth="1"/>
    <col min="14337" max="14337" width="11.85546875" customWidth="1"/>
    <col min="14338" max="14338" width="7.5703125" customWidth="1"/>
    <col min="14339" max="14339" width="11.140625" customWidth="1"/>
    <col min="14340" max="14340" width="19.28515625" customWidth="1"/>
    <col min="14341" max="14341" width="17.28515625" customWidth="1"/>
    <col min="14342" max="14342" width="20.28515625" customWidth="1"/>
    <col min="14593" max="14593" width="11.85546875" customWidth="1"/>
    <col min="14594" max="14594" width="7.5703125" customWidth="1"/>
    <col min="14595" max="14595" width="11.140625" customWidth="1"/>
    <col min="14596" max="14596" width="19.28515625" customWidth="1"/>
    <col min="14597" max="14597" width="17.28515625" customWidth="1"/>
    <col min="14598" max="14598" width="20.28515625" customWidth="1"/>
    <col min="14849" max="14849" width="11.85546875" customWidth="1"/>
    <col min="14850" max="14850" width="7.5703125" customWidth="1"/>
    <col min="14851" max="14851" width="11.140625" customWidth="1"/>
    <col min="14852" max="14852" width="19.28515625" customWidth="1"/>
    <col min="14853" max="14853" width="17.28515625" customWidth="1"/>
    <col min="14854" max="14854" width="20.28515625" customWidth="1"/>
    <col min="15105" max="15105" width="11.85546875" customWidth="1"/>
    <col min="15106" max="15106" width="7.5703125" customWidth="1"/>
    <col min="15107" max="15107" width="11.140625" customWidth="1"/>
    <col min="15108" max="15108" width="19.28515625" customWidth="1"/>
    <col min="15109" max="15109" width="17.28515625" customWidth="1"/>
    <col min="15110" max="15110" width="20.28515625" customWidth="1"/>
    <col min="15361" max="15361" width="11.85546875" customWidth="1"/>
    <col min="15362" max="15362" width="7.5703125" customWidth="1"/>
    <col min="15363" max="15363" width="11.140625" customWidth="1"/>
    <col min="15364" max="15364" width="19.28515625" customWidth="1"/>
    <col min="15365" max="15365" width="17.28515625" customWidth="1"/>
    <col min="15366" max="15366" width="20.28515625" customWidth="1"/>
    <col min="15617" max="15617" width="11.85546875" customWidth="1"/>
    <col min="15618" max="15618" width="7.5703125" customWidth="1"/>
    <col min="15619" max="15619" width="11.140625" customWidth="1"/>
    <col min="15620" max="15620" width="19.28515625" customWidth="1"/>
    <col min="15621" max="15621" width="17.28515625" customWidth="1"/>
    <col min="15622" max="15622" width="20.28515625" customWidth="1"/>
    <col min="15873" max="15873" width="11.85546875" customWidth="1"/>
    <col min="15874" max="15874" width="7.5703125" customWidth="1"/>
    <col min="15875" max="15875" width="11.140625" customWidth="1"/>
    <col min="15876" max="15876" width="19.28515625" customWidth="1"/>
    <col min="15877" max="15877" width="17.28515625" customWidth="1"/>
    <col min="15878" max="15878" width="20.28515625" customWidth="1"/>
    <col min="16129" max="16129" width="11.85546875" customWidth="1"/>
    <col min="16130" max="16130" width="7.5703125" customWidth="1"/>
    <col min="16131" max="16131" width="11.140625" customWidth="1"/>
    <col min="16132" max="16132" width="19.28515625" customWidth="1"/>
    <col min="16133" max="16133" width="17.28515625" customWidth="1"/>
    <col min="16134" max="16134" width="20.28515625" customWidth="1"/>
  </cols>
  <sheetData>
    <row r="1" spans="1:11" ht="27.75">
      <c r="A1" s="206" t="s">
        <v>772</v>
      </c>
      <c r="B1" s="206"/>
      <c r="C1" s="206"/>
      <c r="D1" s="206"/>
      <c r="E1" s="206"/>
      <c r="F1" s="206"/>
      <c r="G1" s="206"/>
      <c r="H1" s="206"/>
      <c r="I1" s="206"/>
      <c r="J1" s="206"/>
      <c r="K1" s="153"/>
    </row>
    <row r="2" spans="1:11" ht="27.75">
      <c r="A2" s="206" t="s">
        <v>754</v>
      </c>
      <c r="B2" s="206"/>
      <c r="C2" s="206"/>
      <c r="D2" s="206"/>
      <c r="E2" s="206"/>
      <c r="F2" s="206"/>
      <c r="G2" s="206"/>
      <c r="H2" s="206"/>
      <c r="I2" s="206"/>
      <c r="J2" s="206"/>
      <c r="K2" s="153"/>
    </row>
    <row r="3" spans="1:11" ht="27.75">
      <c r="A3" s="131" t="s">
        <v>755</v>
      </c>
      <c r="B3" s="132"/>
      <c r="C3" s="132"/>
      <c r="D3" s="133"/>
      <c r="E3" s="133"/>
      <c r="F3" s="133"/>
      <c r="G3" s="133"/>
      <c r="H3" s="133"/>
      <c r="I3" s="133"/>
      <c r="J3" s="133"/>
      <c r="K3" s="133"/>
    </row>
    <row r="4" spans="1:11" ht="27.75">
      <c r="A4" s="134"/>
      <c r="B4" s="134"/>
      <c r="C4" s="204" t="s">
        <v>756</v>
      </c>
      <c r="D4" s="204"/>
      <c r="E4" s="135" t="s">
        <v>757</v>
      </c>
      <c r="F4" s="135" t="s">
        <v>758</v>
      </c>
      <c r="G4" s="133"/>
      <c r="H4" s="133"/>
      <c r="I4" s="133"/>
      <c r="J4" s="133"/>
      <c r="K4" s="133"/>
    </row>
    <row r="5" spans="1:11" ht="27.75">
      <c r="A5" s="134"/>
      <c r="B5" s="134"/>
      <c r="C5" s="205" t="s">
        <v>759</v>
      </c>
      <c r="D5" s="205"/>
      <c r="E5" s="136">
        <v>0</v>
      </c>
      <c r="F5" s="136">
        <v>0</v>
      </c>
      <c r="G5" s="133"/>
      <c r="H5" s="133"/>
      <c r="I5" s="133"/>
      <c r="J5" s="133"/>
      <c r="K5" s="133"/>
    </row>
    <row r="6" spans="1:11" ht="27.75">
      <c r="A6" s="134"/>
      <c r="B6" s="134"/>
      <c r="C6" s="205" t="s">
        <v>760</v>
      </c>
      <c r="D6" s="205"/>
      <c r="E6" s="136">
        <v>0</v>
      </c>
      <c r="F6" s="136">
        <v>0</v>
      </c>
      <c r="G6" s="133"/>
      <c r="H6" s="133"/>
      <c r="I6" s="133"/>
      <c r="J6" s="133"/>
      <c r="K6" s="133"/>
    </row>
    <row r="7" spans="1:11" ht="27.75">
      <c r="A7" s="134"/>
      <c r="B7" s="134"/>
      <c r="C7" s="201" t="s">
        <v>18</v>
      </c>
      <c r="D7" s="201"/>
      <c r="E7" s="136">
        <v>299</v>
      </c>
      <c r="F7" s="137">
        <f>ตุลาคม2567!F7+พฤศจิกายน2567!F7+'ธันวาคม 2567'!F7+'มกราคม 2568'!F7+'กุมภาพันธ์ 2568'!F7+'มีนาคม 2568'!F7+'เมษายน 2568'!F7+'พฤษภาคม 2568'!F7+'มิถุนายน 2568'!F7+'กรกฎาคม 2568'!F7+'สิงหาคม 2568'!F7+'กันยายน 2568'!F7</f>
        <v>24003326.990000002</v>
      </c>
      <c r="G7" s="133"/>
      <c r="H7" s="133"/>
      <c r="I7" s="133"/>
      <c r="J7" s="133"/>
      <c r="K7" s="133"/>
    </row>
    <row r="8" spans="1:11" ht="27.75">
      <c r="A8" s="134"/>
      <c r="B8" s="134"/>
      <c r="C8" s="201" t="s">
        <v>761</v>
      </c>
      <c r="D8" s="201"/>
      <c r="E8" s="138">
        <v>1</v>
      </c>
      <c r="F8" s="139">
        <f>'สิงหาคม 2568'!F8</f>
        <v>1000000</v>
      </c>
      <c r="G8" s="133"/>
      <c r="H8" s="133"/>
      <c r="I8" s="133"/>
      <c r="J8" s="133"/>
      <c r="K8" s="133"/>
    </row>
    <row r="9" spans="1:11" ht="27.75">
      <c r="A9" s="134"/>
      <c r="B9" s="134"/>
      <c r="C9" s="201" t="s">
        <v>762</v>
      </c>
      <c r="D9" s="201"/>
      <c r="E9" s="136">
        <v>0</v>
      </c>
      <c r="F9" s="140">
        <v>0</v>
      </c>
      <c r="G9" s="133"/>
      <c r="H9" s="133"/>
      <c r="I9" s="133"/>
      <c r="J9" s="133"/>
      <c r="K9" s="133"/>
    </row>
    <row r="10" spans="1:11" ht="27.75">
      <c r="A10" s="134"/>
      <c r="B10" s="134"/>
      <c r="C10" s="202" t="s">
        <v>763</v>
      </c>
      <c r="D10" s="202"/>
      <c r="E10" s="142">
        <f>SUM(E5:E9)</f>
        <v>300</v>
      </c>
      <c r="F10" s="143">
        <f>SUM(F5:F9)</f>
        <v>25003326.990000002</v>
      </c>
      <c r="G10" s="133"/>
      <c r="H10" s="133"/>
      <c r="I10" s="133"/>
      <c r="J10" s="133"/>
      <c r="K10" s="133"/>
    </row>
    <row r="11" spans="1:11" ht="27.75">
      <c r="A11" s="134"/>
      <c r="B11" s="134"/>
      <c r="C11" s="132"/>
      <c r="D11" s="133"/>
      <c r="E11" s="133"/>
      <c r="F11" s="133"/>
      <c r="G11" s="133"/>
      <c r="H11" s="133"/>
      <c r="I11" s="133"/>
      <c r="J11" s="133"/>
      <c r="K11" s="133"/>
    </row>
    <row r="12" spans="1:11" ht="27.75">
      <c r="A12" s="144" t="s">
        <v>785</v>
      </c>
      <c r="B12" s="132"/>
      <c r="C12" s="132"/>
      <c r="D12" s="133"/>
      <c r="E12" s="133"/>
      <c r="F12" s="133"/>
      <c r="G12" s="133"/>
      <c r="H12" s="133"/>
      <c r="I12" s="133"/>
      <c r="J12" s="133"/>
      <c r="K12" s="133"/>
    </row>
    <row r="13" spans="1:11" ht="27.75">
      <c r="A13" s="144"/>
      <c r="B13" s="144" t="s">
        <v>764</v>
      </c>
      <c r="C13" s="144"/>
      <c r="D13" s="133"/>
      <c r="E13" s="133"/>
      <c r="F13" s="133"/>
      <c r="G13" s="133"/>
      <c r="H13" s="133"/>
      <c r="I13" s="133"/>
      <c r="J13" s="133"/>
      <c r="K13" s="133"/>
    </row>
    <row r="14" spans="1:11" ht="27.75">
      <c r="A14" s="144"/>
      <c r="B14" s="144" t="s">
        <v>765</v>
      </c>
      <c r="C14" s="144"/>
      <c r="D14" s="133"/>
      <c r="E14" s="133"/>
      <c r="F14" s="133"/>
      <c r="G14" s="133"/>
      <c r="H14" s="133"/>
      <c r="I14" s="133"/>
      <c r="J14" s="133"/>
      <c r="K14" s="133"/>
    </row>
    <row r="15" spans="1:11" ht="20.25">
      <c r="A15" s="145"/>
      <c r="B15" s="144" t="s">
        <v>784</v>
      </c>
      <c r="C15" s="146"/>
      <c r="D15" s="134"/>
      <c r="F15" s="147"/>
      <c r="H15" s="147"/>
    </row>
    <row r="16" spans="1:11" ht="20.25">
      <c r="A16" s="145"/>
      <c r="C16" s="146"/>
      <c r="D16" s="134"/>
      <c r="F16" s="147"/>
      <c r="H16" s="147"/>
    </row>
    <row r="17" spans="1:8" ht="32.25">
      <c r="A17" s="148" t="s">
        <v>766</v>
      </c>
      <c r="B17" s="149"/>
      <c r="C17" s="149"/>
      <c r="D17" s="150"/>
      <c r="E17" s="150"/>
      <c r="F17" s="150"/>
      <c r="H17" s="147"/>
    </row>
    <row r="18" spans="1:8" ht="32.25">
      <c r="A18" s="148"/>
      <c r="B18" s="151" t="s">
        <v>767</v>
      </c>
      <c r="C18" s="151"/>
      <c r="D18" s="152"/>
      <c r="E18" s="152"/>
      <c r="F18" s="150"/>
      <c r="H18" s="147"/>
    </row>
    <row r="19" spans="1:8" ht="32.25">
      <c r="B19" s="151" t="s">
        <v>768</v>
      </c>
      <c r="C19" s="151"/>
      <c r="D19" s="152"/>
      <c r="E19" s="152"/>
      <c r="H19" s="147"/>
    </row>
  </sheetData>
  <mergeCells count="9">
    <mergeCell ref="C8:D8"/>
    <mergeCell ref="C9:D9"/>
    <mergeCell ref="C10:D10"/>
    <mergeCell ref="A1:J1"/>
    <mergeCell ref="A2:J2"/>
    <mergeCell ref="C4:D4"/>
    <mergeCell ref="C5:D5"/>
    <mergeCell ref="C6:D6"/>
    <mergeCell ref="C7:D7"/>
  </mergeCells>
  <pageMargins left="0.7" right="0.7" top="0.75" bottom="0.75" header="0.3" footer="0.3"/>
  <pageSetup paperSize="9" scale="70" orientation="portrait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6CF80-9360-4A80-9EBE-BA5EB4901265}">
  <dimension ref="A1:M64"/>
  <sheetViews>
    <sheetView view="pageBreakPreview" zoomScaleNormal="100" zoomScaleSheetLayoutView="100" workbookViewId="0">
      <selection activeCell="F7" sqref="F7"/>
    </sheetView>
  </sheetViews>
  <sheetFormatPr defaultRowHeight="15"/>
  <cols>
    <col min="1" max="1" width="6.28515625" customWidth="1"/>
    <col min="2" max="2" width="35.28515625" customWidth="1"/>
    <col min="3" max="3" width="16.42578125" customWidth="1"/>
    <col min="4" max="4" width="15.5703125" customWidth="1"/>
    <col min="5" max="5" width="14.5703125" customWidth="1"/>
    <col min="6" max="6" width="19.28515625" customWidth="1"/>
    <col min="7" max="7" width="14.28515625" customWidth="1"/>
    <col min="8" max="8" width="18.85546875" customWidth="1"/>
    <col min="9" max="9" width="14.140625" customWidth="1"/>
    <col min="10" max="10" width="13.7109375" customWidth="1"/>
    <col min="11" max="12" width="0" hidden="1" customWidth="1"/>
    <col min="13" max="13" width="18.42578125" customWidth="1"/>
  </cols>
  <sheetData>
    <row r="1" spans="1:13" ht="27.75">
      <c r="A1" s="203" t="s">
        <v>772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15"/>
    </row>
    <row r="2" spans="1:13" ht="27.75">
      <c r="A2" s="203" t="s">
        <v>780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3"/>
    </row>
    <row r="3" spans="1:13" ht="27.75">
      <c r="A3" s="131" t="s">
        <v>755</v>
      </c>
      <c r="B3" s="132"/>
      <c r="C3" s="132"/>
      <c r="D3" s="133"/>
      <c r="E3" s="133"/>
      <c r="F3" s="133"/>
      <c r="G3" s="133"/>
      <c r="H3" s="133"/>
      <c r="I3" s="133"/>
      <c r="J3" s="133"/>
      <c r="K3" s="133"/>
      <c r="L3" s="154"/>
      <c r="M3" s="3"/>
    </row>
    <row r="4" spans="1:13" ht="27.75">
      <c r="A4" s="134"/>
      <c r="B4" s="134"/>
      <c r="C4" s="204" t="s">
        <v>756</v>
      </c>
      <c r="D4" s="204"/>
      <c r="E4" s="135" t="s">
        <v>757</v>
      </c>
      <c r="F4" s="135" t="s">
        <v>758</v>
      </c>
      <c r="G4" s="133"/>
      <c r="H4" s="133"/>
      <c r="I4" s="133"/>
      <c r="J4" s="133"/>
      <c r="K4" s="133"/>
      <c r="L4" s="154"/>
      <c r="M4" s="3"/>
    </row>
    <row r="5" spans="1:13" ht="27.75">
      <c r="A5" s="134"/>
      <c r="B5" s="134"/>
      <c r="C5" s="205" t="s">
        <v>759</v>
      </c>
      <c r="D5" s="205"/>
      <c r="E5" s="136">
        <v>0</v>
      </c>
      <c r="F5" s="136">
        <v>0</v>
      </c>
      <c r="G5" s="133"/>
      <c r="H5" s="133"/>
      <c r="I5" s="133"/>
      <c r="J5" s="133"/>
      <c r="K5" s="133"/>
      <c r="L5" s="154"/>
    </row>
    <row r="6" spans="1:13" ht="27.75">
      <c r="A6" s="134"/>
      <c r="B6" s="134"/>
      <c r="C6" s="205" t="s">
        <v>760</v>
      </c>
      <c r="D6" s="205"/>
      <c r="E6" s="136">
        <v>0</v>
      </c>
      <c r="F6" s="136">
        <v>0</v>
      </c>
      <c r="G6" s="133"/>
      <c r="H6" s="133"/>
      <c r="I6" s="133"/>
      <c r="J6" s="133"/>
      <c r="K6" s="133"/>
      <c r="L6" s="154"/>
    </row>
    <row r="7" spans="1:13" ht="27.75">
      <c r="A7" s="134"/>
      <c r="B7" s="134"/>
      <c r="C7" s="201" t="s">
        <v>18</v>
      </c>
      <c r="D7" s="201"/>
      <c r="E7" s="136">
        <v>33</v>
      </c>
      <c r="F7" s="137">
        <f>SUM(D29,D29:D62)</f>
        <v>3172977.17</v>
      </c>
      <c r="G7" s="133"/>
      <c r="H7" s="133"/>
      <c r="I7" s="133"/>
      <c r="J7" s="133"/>
      <c r="K7" s="133"/>
      <c r="L7" s="154"/>
    </row>
    <row r="8" spans="1:13" ht="27.75">
      <c r="A8" s="134"/>
      <c r="B8" s="134"/>
      <c r="C8" s="201" t="s">
        <v>761</v>
      </c>
      <c r="D8" s="201"/>
      <c r="E8" s="136">
        <v>0</v>
      </c>
      <c r="F8" s="136">
        <v>0</v>
      </c>
      <c r="G8" s="133"/>
      <c r="H8" s="133"/>
      <c r="I8" s="133"/>
      <c r="J8" s="133"/>
      <c r="K8" s="133"/>
      <c r="L8" s="154"/>
    </row>
    <row r="9" spans="1:13" ht="27.75">
      <c r="A9" s="134"/>
      <c r="B9" s="134"/>
      <c r="C9" s="201" t="s">
        <v>762</v>
      </c>
      <c r="D9" s="201"/>
      <c r="E9" s="136">
        <v>0</v>
      </c>
      <c r="F9" s="136">
        <v>0</v>
      </c>
      <c r="G9" s="133"/>
      <c r="H9" s="133"/>
      <c r="I9" s="133"/>
      <c r="J9" s="133"/>
      <c r="K9" s="133"/>
      <c r="L9" s="154"/>
    </row>
    <row r="10" spans="1:13" ht="27.75">
      <c r="A10" s="134"/>
      <c r="B10" s="134"/>
      <c r="C10" s="202" t="s">
        <v>763</v>
      </c>
      <c r="D10" s="202"/>
      <c r="E10" s="141">
        <f>SUM(E5:E9)</f>
        <v>33</v>
      </c>
      <c r="F10" s="155">
        <f>SUM(F7)</f>
        <v>3172977.17</v>
      </c>
      <c r="G10" s="133"/>
      <c r="H10" s="133"/>
      <c r="I10" s="133"/>
      <c r="J10" s="133"/>
      <c r="K10" s="133"/>
      <c r="L10" s="154"/>
    </row>
    <row r="11" spans="1:13" ht="27.75">
      <c r="A11" s="134"/>
      <c r="B11" s="134"/>
      <c r="C11" s="132"/>
      <c r="D11" s="133"/>
      <c r="E11" s="133"/>
      <c r="F11" s="133"/>
      <c r="G11" s="133"/>
      <c r="H11" s="133"/>
      <c r="I11" s="133"/>
      <c r="J11" s="133"/>
      <c r="K11" s="133"/>
      <c r="L11" s="154"/>
    </row>
    <row r="12" spans="1:13" ht="27.75">
      <c r="A12" s="144" t="s">
        <v>770</v>
      </c>
      <c r="B12" s="132"/>
      <c r="C12" s="132"/>
      <c r="D12" s="133"/>
      <c r="E12" s="133"/>
      <c r="F12" s="133"/>
      <c r="G12" s="133"/>
      <c r="H12" s="133"/>
      <c r="I12" s="133"/>
      <c r="J12" s="133"/>
      <c r="K12" s="133"/>
      <c r="L12" s="154"/>
    </row>
    <row r="13" spans="1:13" ht="27.75">
      <c r="A13" s="144"/>
      <c r="B13" s="132"/>
      <c r="C13" s="132"/>
      <c r="D13" s="133"/>
      <c r="E13" s="133"/>
      <c r="F13" s="133"/>
      <c r="G13" s="133"/>
      <c r="H13" s="133"/>
      <c r="I13" s="133"/>
      <c r="J13" s="133"/>
      <c r="K13" s="133"/>
      <c r="L13" s="154"/>
    </row>
    <row r="14" spans="1:13" ht="27.75">
      <c r="A14" s="144" t="s">
        <v>771</v>
      </c>
      <c r="B14" s="132"/>
      <c r="C14" s="132"/>
      <c r="D14" s="133"/>
      <c r="E14" s="133"/>
      <c r="F14" s="133"/>
      <c r="G14" s="133"/>
      <c r="H14" s="133"/>
      <c r="I14" s="133"/>
      <c r="J14" s="133"/>
      <c r="K14" s="133"/>
      <c r="L14" s="154"/>
    </row>
    <row r="15" spans="1:13" ht="27.75">
      <c r="A15" s="144"/>
      <c r="B15" s="132"/>
      <c r="C15" s="132"/>
      <c r="D15" s="133"/>
      <c r="E15" s="133"/>
      <c r="F15" s="133"/>
      <c r="G15" s="133"/>
      <c r="H15" s="133"/>
      <c r="I15" s="133"/>
      <c r="J15" s="133"/>
      <c r="K15" s="133"/>
      <c r="L15" s="154"/>
    </row>
    <row r="16" spans="1:13" ht="32.25">
      <c r="A16" s="148"/>
      <c r="B16" s="149"/>
      <c r="C16" s="149"/>
      <c r="D16" s="150"/>
      <c r="E16" s="150"/>
      <c r="F16" s="150"/>
      <c r="G16" s="150"/>
      <c r="H16" s="150"/>
      <c r="I16" s="150"/>
      <c r="J16" s="150"/>
      <c r="K16" s="150"/>
      <c r="L16" s="154"/>
    </row>
    <row r="17" spans="1:13" ht="32.25">
      <c r="A17" s="148"/>
      <c r="B17" s="149"/>
      <c r="C17" s="149"/>
      <c r="D17" s="150"/>
      <c r="E17" s="150"/>
      <c r="F17" s="150"/>
      <c r="G17" s="150"/>
      <c r="H17" s="150"/>
      <c r="I17" s="150"/>
      <c r="J17" s="150"/>
      <c r="K17" s="150"/>
      <c r="L17" s="154"/>
    </row>
    <row r="18" spans="1:13" ht="32.25">
      <c r="A18" s="148"/>
      <c r="B18" s="149"/>
      <c r="C18" s="149"/>
      <c r="D18" s="150"/>
      <c r="E18" s="150"/>
      <c r="F18" s="150"/>
      <c r="G18" s="150"/>
      <c r="H18" s="150"/>
      <c r="I18" s="150"/>
      <c r="J18" s="150"/>
      <c r="K18" s="150"/>
      <c r="L18" s="154"/>
    </row>
    <row r="19" spans="1:13" ht="32.25">
      <c r="A19" s="148"/>
      <c r="B19" s="149"/>
      <c r="C19" s="149"/>
      <c r="D19" s="150"/>
      <c r="E19" s="150"/>
      <c r="F19" s="150"/>
      <c r="G19" s="150"/>
      <c r="H19" s="150"/>
      <c r="I19" s="150"/>
      <c r="J19" s="150"/>
      <c r="K19" s="150"/>
      <c r="L19" s="154"/>
    </row>
    <row r="20" spans="1:13" ht="32.25">
      <c r="A20" s="148"/>
      <c r="B20" s="149"/>
      <c r="C20" s="149"/>
      <c r="D20" s="150"/>
      <c r="E20" s="150"/>
      <c r="F20" s="150"/>
      <c r="G20" s="150"/>
      <c r="H20" s="150"/>
      <c r="I20" s="150"/>
      <c r="J20" s="150"/>
      <c r="K20" s="150"/>
      <c r="L20" s="154"/>
    </row>
    <row r="21" spans="1:13" ht="32.25">
      <c r="A21" s="148"/>
      <c r="B21" s="149"/>
      <c r="C21" s="149"/>
      <c r="D21" s="150"/>
      <c r="E21" s="150"/>
      <c r="F21" s="150"/>
      <c r="G21" s="150"/>
      <c r="H21" s="150"/>
      <c r="I21" s="150"/>
      <c r="J21" s="150"/>
      <c r="K21" s="150"/>
      <c r="L21" s="154"/>
    </row>
    <row r="22" spans="1:13" ht="32.25">
      <c r="A22" s="148"/>
      <c r="B22" s="149"/>
      <c r="C22" s="149"/>
      <c r="D22" s="150"/>
      <c r="E22" s="150"/>
      <c r="F22" s="150"/>
      <c r="G22" s="150"/>
      <c r="H22" s="150"/>
      <c r="I22" s="150"/>
      <c r="J22" s="150"/>
      <c r="K22" s="150"/>
      <c r="L22" s="154"/>
    </row>
    <row r="23" spans="1:13" ht="20.25">
      <c r="A23" s="1"/>
      <c r="B23" s="2"/>
      <c r="C23" s="2"/>
      <c r="D23" s="2"/>
      <c r="E23" s="2"/>
      <c r="F23" s="2"/>
      <c r="G23" s="2"/>
      <c r="H23" s="1"/>
      <c r="I23" s="1"/>
      <c r="J23" s="20"/>
      <c r="K23" s="15" t="s">
        <v>0</v>
      </c>
      <c r="L23" s="3"/>
      <c r="M23" s="15" t="s">
        <v>0</v>
      </c>
    </row>
    <row r="24" spans="1:13" ht="20.25">
      <c r="A24" s="195" t="s">
        <v>416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3"/>
    </row>
    <row r="25" spans="1:13" ht="20.25">
      <c r="A25" s="195" t="s">
        <v>1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3"/>
    </row>
    <row r="26" spans="1:13" ht="20.25">
      <c r="A26" s="196" t="s">
        <v>417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3"/>
    </row>
    <row r="27" spans="1:13" ht="18.75">
      <c r="A27" s="4" t="s">
        <v>2</v>
      </c>
      <c r="B27" s="6"/>
      <c r="C27" s="5"/>
      <c r="D27" s="6"/>
      <c r="E27" s="5"/>
      <c r="F27" s="197" t="s">
        <v>3</v>
      </c>
      <c r="G27" s="198"/>
      <c r="H27" s="189" t="s">
        <v>4</v>
      </c>
      <c r="I27" s="207"/>
      <c r="J27" s="90" t="s">
        <v>5</v>
      </c>
      <c r="K27" s="4" t="s">
        <v>6</v>
      </c>
      <c r="L27" s="8"/>
      <c r="M27" s="4" t="s">
        <v>6</v>
      </c>
    </row>
    <row r="28" spans="1:13" ht="18.75">
      <c r="A28" s="9" t="s">
        <v>7</v>
      </c>
      <c r="B28" s="91" t="s">
        <v>8</v>
      </c>
      <c r="C28" s="10" t="s">
        <v>9</v>
      </c>
      <c r="D28" s="91" t="s">
        <v>10</v>
      </c>
      <c r="E28" s="10" t="s">
        <v>11</v>
      </c>
      <c r="F28" s="210" t="s">
        <v>12</v>
      </c>
      <c r="G28" s="211"/>
      <c r="H28" s="191" t="s">
        <v>13</v>
      </c>
      <c r="I28" s="208"/>
      <c r="J28" s="89" t="s">
        <v>14</v>
      </c>
      <c r="K28" s="10" t="s">
        <v>15</v>
      </c>
      <c r="L28" s="8"/>
      <c r="M28" s="10" t="s">
        <v>15</v>
      </c>
    </row>
    <row r="29" spans="1:13" ht="18.75">
      <c r="A29" s="11"/>
      <c r="B29" s="92"/>
      <c r="C29" s="13"/>
      <c r="D29" s="92"/>
      <c r="E29" s="13"/>
      <c r="F29" s="187"/>
      <c r="G29" s="188"/>
      <c r="H29" s="193"/>
      <c r="I29" s="209"/>
      <c r="J29" s="93"/>
      <c r="K29" s="13" t="s">
        <v>16</v>
      </c>
      <c r="L29" s="8"/>
      <c r="M29" s="13" t="s">
        <v>16</v>
      </c>
    </row>
    <row r="30" spans="1:13" s="166" customFormat="1" ht="78">
      <c r="A30" s="24">
        <v>1</v>
      </c>
      <c r="B30" s="177" t="s">
        <v>418</v>
      </c>
      <c r="C30" s="122">
        <v>10194.450000000001</v>
      </c>
      <c r="D30" s="122">
        <v>10194.450000000001</v>
      </c>
      <c r="E30" s="27" t="s">
        <v>18</v>
      </c>
      <c r="F30" s="31" t="s">
        <v>727</v>
      </c>
      <c r="G30" s="123">
        <v>10194.450000000001</v>
      </c>
      <c r="H30" s="31" t="s">
        <v>727</v>
      </c>
      <c r="I30" s="123">
        <v>10194.450000000001</v>
      </c>
      <c r="J30" s="65" t="s">
        <v>52</v>
      </c>
      <c r="K30" s="124" t="s">
        <v>419</v>
      </c>
      <c r="L30" s="24" t="s">
        <v>355</v>
      </c>
      <c r="M30" s="28" t="str">
        <f t="shared" ref="M30:M62" si="0">K30&amp;" "&amp;L30</f>
        <v>4 มิถุนายน 2568 130/2568</v>
      </c>
    </row>
    <row r="31" spans="1:13" s="166" customFormat="1" ht="97.5">
      <c r="A31" s="24">
        <v>2</v>
      </c>
      <c r="B31" s="177" t="s">
        <v>420</v>
      </c>
      <c r="C31" s="122">
        <v>41755.35</v>
      </c>
      <c r="D31" s="122">
        <v>41755.35</v>
      </c>
      <c r="E31" s="27" t="s">
        <v>18</v>
      </c>
      <c r="F31" s="31" t="s">
        <v>727</v>
      </c>
      <c r="G31" s="123">
        <v>41755.35</v>
      </c>
      <c r="H31" s="31" t="s">
        <v>727</v>
      </c>
      <c r="I31" s="123">
        <v>41755.35</v>
      </c>
      <c r="J31" s="65" t="s">
        <v>52</v>
      </c>
      <c r="K31" s="124" t="s">
        <v>419</v>
      </c>
      <c r="L31" s="24" t="s">
        <v>421</v>
      </c>
      <c r="M31" s="28" t="str">
        <f t="shared" si="0"/>
        <v>4 มิถุนายน 2568 131/2568</v>
      </c>
    </row>
    <row r="32" spans="1:13" s="166" customFormat="1" ht="78">
      <c r="A32" s="24">
        <v>3</v>
      </c>
      <c r="B32" s="177" t="s">
        <v>422</v>
      </c>
      <c r="C32" s="122">
        <v>7271</v>
      </c>
      <c r="D32" s="122">
        <v>7271</v>
      </c>
      <c r="E32" s="27" t="s">
        <v>18</v>
      </c>
      <c r="F32" s="31" t="s">
        <v>702</v>
      </c>
      <c r="G32" s="123">
        <v>7271</v>
      </c>
      <c r="H32" s="31" t="s">
        <v>702</v>
      </c>
      <c r="I32" s="123">
        <v>7271</v>
      </c>
      <c r="J32" s="65" t="s">
        <v>52</v>
      </c>
      <c r="K32" s="124" t="s">
        <v>419</v>
      </c>
      <c r="L32" s="24" t="s">
        <v>423</v>
      </c>
      <c r="M32" s="28" t="str">
        <f t="shared" si="0"/>
        <v>4 มิถุนายน 2568 154/2568</v>
      </c>
    </row>
    <row r="33" spans="1:13" s="166" customFormat="1" ht="175.5">
      <c r="A33" s="24">
        <v>4</v>
      </c>
      <c r="B33" s="182" t="s">
        <v>424</v>
      </c>
      <c r="C33" s="122">
        <v>89000</v>
      </c>
      <c r="D33" s="122">
        <v>89000</v>
      </c>
      <c r="E33" s="27" t="s">
        <v>18</v>
      </c>
      <c r="F33" s="31" t="s">
        <v>726</v>
      </c>
      <c r="G33" s="123">
        <v>89000</v>
      </c>
      <c r="H33" s="31" t="s">
        <v>726</v>
      </c>
      <c r="I33" s="123">
        <v>89000</v>
      </c>
      <c r="J33" s="65" t="s">
        <v>52</v>
      </c>
      <c r="K33" s="124" t="s">
        <v>425</v>
      </c>
      <c r="L33" s="24" t="str">
        <f t="shared" ref="L33:L59" si="1">ROW()+90&amp;"/2568"</f>
        <v>123/2568</v>
      </c>
      <c r="M33" s="28" t="str">
        <f t="shared" si="0"/>
        <v>5 มิถุนายน 2568 123/2568</v>
      </c>
    </row>
    <row r="34" spans="1:13" s="166" customFormat="1" ht="78">
      <c r="A34" s="24">
        <v>5</v>
      </c>
      <c r="B34" s="177" t="s">
        <v>426</v>
      </c>
      <c r="C34" s="117">
        <v>7600</v>
      </c>
      <c r="D34" s="117">
        <v>7600</v>
      </c>
      <c r="E34" s="27" t="s">
        <v>18</v>
      </c>
      <c r="F34" s="32" t="s">
        <v>720</v>
      </c>
      <c r="G34" s="118">
        <v>7600</v>
      </c>
      <c r="H34" s="32" t="s">
        <v>720</v>
      </c>
      <c r="I34" s="118">
        <v>7600</v>
      </c>
      <c r="J34" s="109" t="s">
        <v>52</v>
      </c>
      <c r="K34" s="124" t="s">
        <v>427</v>
      </c>
      <c r="L34" s="24" t="s">
        <v>428</v>
      </c>
      <c r="M34" s="28" t="str">
        <f t="shared" si="0"/>
        <v>6 มิถุนายน 2568 133/2568</v>
      </c>
    </row>
    <row r="35" spans="1:13" s="166" customFormat="1" ht="78">
      <c r="A35" s="24">
        <v>6</v>
      </c>
      <c r="B35" s="181" t="s">
        <v>429</v>
      </c>
      <c r="C35" s="117">
        <v>8400</v>
      </c>
      <c r="D35" s="117">
        <v>8400</v>
      </c>
      <c r="E35" s="27" t="s">
        <v>18</v>
      </c>
      <c r="F35" s="32" t="s">
        <v>728</v>
      </c>
      <c r="G35" s="118">
        <v>8400</v>
      </c>
      <c r="H35" s="32" t="s">
        <v>728</v>
      </c>
      <c r="I35" s="118">
        <v>8400</v>
      </c>
      <c r="J35" s="65" t="s">
        <v>52</v>
      </c>
      <c r="K35" s="124" t="s">
        <v>427</v>
      </c>
      <c r="L35" s="24" t="s">
        <v>430</v>
      </c>
      <c r="M35" s="28" t="str">
        <f t="shared" si="0"/>
        <v>6 มิถุนายน 2568 134/2568</v>
      </c>
    </row>
    <row r="36" spans="1:13" s="166" customFormat="1" ht="78">
      <c r="A36" s="24">
        <v>7</v>
      </c>
      <c r="B36" s="182" t="s">
        <v>431</v>
      </c>
      <c r="C36" s="122">
        <v>10939.89</v>
      </c>
      <c r="D36" s="122">
        <v>10939.89</v>
      </c>
      <c r="E36" s="27" t="s">
        <v>18</v>
      </c>
      <c r="F36" s="31" t="s">
        <v>729</v>
      </c>
      <c r="G36" s="123">
        <v>10939.89</v>
      </c>
      <c r="H36" s="31" t="s">
        <v>729</v>
      </c>
      <c r="I36" s="123">
        <v>10939.89</v>
      </c>
      <c r="J36" s="109" t="s">
        <v>52</v>
      </c>
      <c r="K36" s="124" t="s">
        <v>427</v>
      </c>
      <c r="L36" s="24" t="str">
        <f t="shared" si="1"/>
        <v>126/2568</v>
      </c>
      <c r="M36" s="28" t="str">
        <f t="shared" si="0"/>
        <v>6 มิถุนายน 2568 126/2568</v>
      </c>
    </row>
    <row r="37" spans="1:13" s="166" customFormat="1" ht="78">
      <c r="A37" s="24">
        <v>8</v>
      </c>
      <c r="B37" s="181" t="s">
        <v>432</v>
      </c>
      <c r="C37" s="122">
        <v>11200</v>
      </c>
      <c r="D37" s="122">
        <v>11200</v>
      </c>
      <c r="E37" s="27" t="s">
        <v>18</v>
      </c>
      <c r="F37" s="31" t="s">
        <v>728</v>
      </c>
      <c r="G37" s="123">
        <v>11200</v>
      </c>
      <c r="H37" s="31" t="s">
        <v>728</v>
      </c>
      <c r="I37" s="123">
        <v>11200</v>
      </c>
      <c r="J37" s="65" t="s">
        <v>52</v>
      </c>
      <c r="K37" s="124" t="s">
        <v>433</v>
      </c>
      <c r="L37" s="24" t="s">
        <v>434</v>
      </c>
      <c r="M37" s="28" t="str">
        <f t="shared" si="0"/>
        <v>9 มิถุนายน 2568 135/2568</v>
      </c>
    </row>
    <row r="38" spans="1:13" s="166" customFormat="1" ht="97.5">
      <c r="A38" s="24">
        <v>9</v>
      </c>
      <c r="B38" s="176" t="s">
        <v>435</v>
      </c>
      <c r="C38" s="122">
        <v>497000</v>
      </c>
      <c r="D38" s="122">
        <v>497000</v>
      </c>
      <c r="E38" s="27" t="s">
        <v>18</v>
      </c>
      <c r="F38" s="31" t="s">
        <v>719</v>
      </c>
      <c r="G38" s="123">
        <v>497000</v>
      </c>
      <c r="H38" s="31" t="s">
        <v>719</v>
      </c>
      <c r="I38" s="123">
        <v>497000</v>
      </c>
      <c r="J38" s="65" t="s">
        <v>52</v>
      </c>
      <c r="K38" s="124" t="s">
        <v>433</v>
      </c>
      <c r="L38" s="24" t="s">
        <v>114</v>
      </c>
      <c r="M38" s="28" t="str">
        <f t="shared" si="0"/>
        <v>9 มิถุนายน 2568 34/2568</v>
      </c>
    </row>
    <row r="39" spans="1:13" s="166" customFormat="1" ht="78">
      <c r="A39" s="24">
        <v>10</v>
      </c>
      <c r="B39" s="181" t="s">
        <v>436</v>
      </c>
      <c r="C39" s="122">
        <v>16000</v>
      </c>
      <c r="D39" s="122">
        <v>16000</v>
      </c>
      <c r="E39" s="27" t="s">
        <v>18</v>
      </c>
      <c r="F39" s="31" t="s">
        <v>712</v>
      </c>
      <c r="G39" s="123">
        <v>16000</v>
      </c>
      <c r="H39" s="31" t="s">
        <v>712</v>
      </c>
      <c r="I39" s="123">
        <v>16000</v>
      </c>
      <c r="J39" s="65" t="s">
        <v>52</v>
      </c>
      <c r="K39" s="124" t="s">
        <v>437</v>
      </c>
      <c r="L39" s="24" t="s">
        <v>438</v>
      </c>
      <c r="M39" s="28" t="str">
        <f t="shared" si="0"/>
        <v>10 มิถุนายน 2568 138/2568</v>
      </c>
    </row>
    <row r="40" spans="1:13" s="166" customFormat="1" ht="78">
      <c r="A40" s="24">
        <v>11</v>
      </c>
      <c r="B40" s="181" t="s">
        <v>439</v>
      </c>
      <c r="C40" s="122">
        <v>8000</v>
      </c>
      <c r="D40" s="122">
        <v>8000</v>
      </c>
      <c r="E40" s="27" t="s">
        <v>18</v>
      </c>
      <c r="F40" s="31" t="s">
        <v>712</v>
      </c>
      <c r="G40" s="123">
        <v>8000</v>
      </c>
      <c r="H40" s="31" t="s">
        <v>712</v>
      </c>
      <c r="I40" s="123">
        <v>8000</v>
      </c>
      <c r="J40" s="65" t="s">
        <v>52</v>
      </c>
      <c r="K40" s="124" t="s">
        <v>437</v>
      </c>
      <c r="L40" s="24" t="s">
        <v>440</v>
      </c>
      <c r="M40" s="28" t="str">
        <f t="shared" si="0"/>
        <v>10 มิถุนายน 2568 139/2568</v>
      </c>
    </row>
    <row r="41" spans="1:13" s="166" customFormat="1" ht="78">
      <c r="A41" s="24">
        <v>12</v>
      </c>
      <c r="B41" s="181" t="s">
        <v>441</v>
      </c>
      <c r="C41" s="122">
        <v>16000</v>
      </c>
      <c r="D41" s="122">
        <v>16000</v>
      </c>
      <c r="E41" s="27" t="s">
        <v>18</v>
      </c>
      <c r="F41" s="31" t="s">
        <v>712</v>
      </c>
      <c r="G41" s="123">
        <v>16000</v>
      </c>
      <c r="H41" s="31" t="s">
        <v>712</v>
      </c>
      <c r="I41" s="123">
        <v>16000</v>
      </c>
      <c r="J41" s="65" t="s">
        <v>52</v>
      </c>
      <c r="K41" s="124" t="s">
        <v>437</v>
      </c>
      <c r="L41" s="24" t="s">
        <v>442</v>
      </c>
      <c r="M41" s="28" t="str">
        <f t="shared" si="0"/>
        <v>10 มิถุนายน 2568 140/2568</v>
      </c>
    </row>
    <row r="42" spans="1:13" s="166" customFormat="1" ht="78">
      <c r="A42" s="24">
        <v>13</v>
      </c>
      <c r="B42" s="181" t="s">
        <v>443</v>
      </c>
      <c r="C42" s="122">
        <v>6400</v>
      </c>
      <c r="D42" s="122">
        <v>6400</v>
      </c>
      <c r="E42" s="27" t="s">
        <v>18</v>
      </c>
      <c r="F42" s="31" t="s">
        <v>712</v>
      </c>
      <c r="G42" s="123">
        <v>6400</v>
      </c>
      <c r="H42" s="31" t="s">
        <v>712</v>
      </c>
      <c r="I42" s="123">
        <v>6400</v>
      </c>
      <c r="J42" s="109" t="s">
        <v>52</v>
      </c>
      <c r="K42" s="124" t="s">
        <v>437</v>
      </c>
      <c r="L42" s="24" t="s">
        <v>444</v>
      </c>
      <c r="M42" s="28" t="str">
        <f t="shared" si="0"/>
        <v>10 มิถุนายน 2568 142/2568</v>
      </c>
    </row>
    <row r="43" spans="1:13" s="166" customFormat="1" ht="78">
      <c r="A43" s="24">
        <v>14</v>
      </c>
      <c r="B43" s="181" t="s">
        <v>445</v>
      </c>
      <c r="C43" s="122">
        <v>13200</v>
      </c>
      <c r="D43" s="122">
        <v>13200</v>
      </c>
      <c r="E43" s="27" t="s">
        <v>18</v>
      </c>
      <c r="F43" s="31" t="s">
        <v>712</v>
      </c>
      <c r="G43" s="123">
        <v>13200</v>
      </c>
      <c r="H43" s="31" t="s">
        <v>712</v>
      </c>
      <c r="I43" s="123">
        <v>13200</v>
      </c>
      <c r="J43" s="65" t="s">
        <v>52</v>
      </c>
      <c r="K43" s="124" t="s">
        <v>437</v>
      </c>
      <c r="L43" s="24" t="s">
        <v>446</v>
      </c>
      <c r="M43" s="28" t="str">
        <f t="shared" si="0"/>
        <v>10 มิถุนายน 2568 143/2568</v>
      </c>
    </row>
    <row r="44" spans="1:13" s="166" customFormat="1" ht="175.5">
      <c r="A44" s="24">
        <v>15</v>
      </c>
      <c r="B44" s="182" t="s">
        <v>447</v>
      </c>
      <c r="C44" s="122">
        <v>176000</v>
      </c>
      <c r="D44" s="122">
        <v>176000</v>
      </c>
      <c r="E44" s="27" t="s">
        <v>18</v>
      </c>
      <c r="F44" s="31" t="s">
        <v>726</v>
      </c>
      <c r="G44" s="123">
        <v>176000</v>
      </c>
      <c r="H44" s="31" t="s">
        <v>726</v>
      </c>
      <c r="I44" s="123">
        <v>176000</v>
      </c>
      <c r="J44" s="109" t="s">
        <v>52</v>
      </c>
      <c r="K44" s="124" t="s">
        <v>448</v>
      </c>
      <c r="L44" s="24" t="str">
        <f t="shared" si="1"/>
        <v>134/2568</v>
      </c>
      <c r="M44" s="28" t="str">
        <f t="shared" si="0"/>
        <v>12 มิถุนายน 2568 134/2568</v>
      </c>
    </row>
    <row r="45" spans="1:13" s="166" customFormat="1" ht="97.5">
      <c r="A45" s="24">
        <v>16</v>
      </c>
      <c r="B45" s="181" t="s">
        <v>449</v>
      </c>
      <c r="C45" s="122">
        <v>15000</v>
      </c>
      <c r="D45" s="122">
        <v>15000</v>
      </c>
      <c r="E45" s="27" t="s">
        <v>18</v>
      </c>
      <c r="F45" s="31" t="s">
        <v>730</v>
      </c>
      <c r="G45" s="123">
        <v>15000</v>
      </c>
      <c r="H45" s="31" t="s">
        <v>730</v>
      </c>
      <c r="I45" s="123">
        <v>15000</v>
      </c>
      <c r="J45" s="65" t="s">
        <v>52</v>
      </c>
      <c r="K45" s="124" t="s">
        <v>450</v>
      </c>
      <c r="L45" s="24" t="s">
        <v>451</v>
      </c>
      <c r="M45" s="28" t="str">
        <f t="shared" si="0"/>
        <v>13 มิถุนายน 2568 145/2568</v>
      </c>
    </row>
    <row r="46" spans="1:13" s="166" customFormat="1" ht="78">
      <c r="A46" s="24">
        <v>17</v>
      </c>
      <c r="B46" s="181" t="s">
        <v>452</v>
      </c>
      <c r="C46" s="122">
        <v>22000</v>
      </c>
      <c r="D46" s="122">
        <v>22000</v>
      </c>
      <c r="E46" s="27" t="s">
        <v>18</v>
      </c>
      <c r="F46" s="31" t="s">
        <v>731</v>
      </c>
      <c r="G46" s="123">
        <v>22000</v>
      </c>
      <c r="H46" s="31" t="s">
        <v>731</v>
      </c>
      <c r="I46" s="123">
        <v>22000</v>
      </c>
      <c r="J46" s="65" t="s">
        <v>52</v>
      </c>
      <c r="K46" s="124" t="s">
        <v>450</v>
      </c>
      <c r="L46" s="24" t="s">
        <v>453</v>
      </c>
      <c r="M46" s="28" t="str">
        <f t="shared" si="0"/>
        <v>13 มิถุนายน 2568 146/2568</v>
      </c>
    </row>
    <row r="47" spans="1:13" s="166" customFormat="1" ht="78">
      <c r="A47" s="24">
        <v>18</v>
      </c>
      <c r="B47" s="182" t="s">
        <v>77</v>
      </c>
      <c r="C47" s="122">
        <v>9860</v>
      </c>
      <c r="D47" s="122">
        <v>9860</v>
      </c>
      <c r="E47" s="27" t="s">
        <v>18</v>
      </c>
      <c r="F47" s="31" t="s">
        <v>707</v>
      </c>
      <c r="G47" s="123">
        <v>9860</v>
      </c>
      <c r="H47" s="31" t="s">
        <v>707</v>
      </c>
      <c r="I47" s="123">
        <v>9860</v>
      </c>
      <c r="J47" s="65" t="s">
        <v>52</v>
      </c>
      <c r="K47" s="124" t="s">
        <v>450</v>
      </c>
      <c r="L47" s="24" t="s">
        <v>409</v>
      </c>
      <c r="M47" s="28" t="str">
        <f t="shared" si="0"/>
        <v>13 มิถุนายน 2568 148/2568</v>
      </c>
    </row>
    <row r="48" spans="1:13" s="166" customFormat="1" ht="78">
      <c r="A48" s="24">
        <v>19</v>
      </c>
      <c r="B48" s="182" t="s">
        <v>454</v>
      </c>
      <c r="C48" s="122">
        <v>5350</v>
      </c>
      <c r="D48" s="122">
        <v>5350</v>
      </c>
      <c r="E48" s="27" t="s">
        <v>18</v>
      </c>
      <c r="F48" s="31" t="s">
        <v>732</v>
      </c>
      <c r="G48" s="123">
        <v>5350</v>
      </c>
      <c r="H48" s="31" t="s">
        <v>732</v>
      </c>
      <c r="I48" s="123">
        <v>5350</v>
      </c>
      <c r="J48" s="109" t="s">
        <v>52</v>
      </c>
      <c r="K48" s="124" t="s">
        <v>455</v>
      </c>
      <c r="L48" s="24" t="str">
        <f t="shared" si="1"/>
        <v>138/2568</v>
      </c>
      <c r="M48" s="28" t="str">
        <f t="shared" si="0"/>
        <v>16 มิถุนายน 2568 138/2568</v>
      </c>
    </row>
    <row r="49" spans="1:13" s="166" customFormat="1" ht="78">
      <c r="A49" s="24">
        <v>20</v>
      </c>
      <c r="B49" s="182" t="s">
        <v>456</v>
      </c>
      <c r="C49" s="122">
        <v>29120</v>
      </c>
      <c r="D49" s="122">
        <v>29120</v>
      </c>
      <c r="E49" s="27" t="s">
        <v>18</v>
      </c>
      <c r="F49" s="31" t="s">
        <v>730</v>
      </c>
      <c r="G49" s="123">
        <v>29120</v>
      </c>
      <c r="H49" s="31" t="s">
        <v>730</v>
      </c>
      <c r="I49" s="123">
        <v>29120</v>
      </c>
      <c r="J49" s="65" t="s">
        <v>52</v>
      </c>
      <c r="K49" s="124" t="s">
        <v>457</v>
      </c>
      <c r="L49" s="24" t="s">
        <v>458</v>
      </c>
      <c r="M49" s="28" t="str">
        <f t="shared" si="0"/>
        <v>17 มิถุนายน 2568 149/2568</v>
      </c>
    </row>
    <row r="50" spans="1:13" s="166" customFormat="1" ht="97.5">
      <c r="A50" s="24">
        <v>21</v>
      </c>
      <c r="B50" s="176" t="s">
        <v>459</v>
      </c>
      <c r="C50" s="122">
        <v>496000</v>
      </c>
      <c r="D50" s="122">
        <v>496000</v>
      </c>
      <c r="E50" s="27" t="s">
        <v>18</v>
      </c>
      <c r="F50" s="31" t="s">
        <v>701</v>
      </c>
      <c r="G50" s="123">
        <v>496000</v>
      </c>
      <c r="H50" s="31" t="s">
        <v>701</v>
      </c>
      <c r="I50" s="123">
        <v>496000</v>
      </c>
      <c r="J50" s="65" t="s">
        <v>52</v>
      </c>
      <c r="K50" s="124" t="s">
        <v>457</v>
      </c>
      <c r="L50" s="24" t="s">
        <v>154</v>
      </c>
      <c r="M50" s="28" t="str">
        <f t="shared" si="0"/>
        <v>17 มิถุนายน 2568 35/2568</v>
      </c>
    </row>
    <row r="51" spans="1:13" s="166" customFormat="1" ht="78">
      <c r="A51" s="24">
        <v>22</v>
      </c>
      <c r="B51" s="176" t="s">
        <v>460</v>
      </c>
      <c r="C51" s="122">
        <v>173000</v>
      </c>
      <c r="D51" s="122">
        <v>173000</v>
      </c>
      <c r="E51" s="27" t="s">
        <v>18</v>
      </c>
      <c r="F51" s="31" t="s">
        <v>722</v>
      </c>
      <c r="G51" s="123">
        <v>173000</v>
      </c>
      <c r="H51" s="31" t="s">
        <v>722</v>
      </c>
      <c r="I51" s="123">
        <v>173000</v>
      </c>
      <c r="J51" s="65" t="s">
        <v>52</v>
      </c>
      <c r="K51" s="124" t="s">
        <v>457</v>
      </c>
      <c r="L51" s="24" t="s">
        <v>151</v>
      </c>
      <c r="M51" s="28" t="str">
        <f t="shared" si="0"/>
        <v>17 มิถุนายน 2568 36/2568</v>
      </c>
    </row>
    <row r="52" spans="1:13" s="166" customFormat="1" ht="78">
      <c r="A52" s="24">
        <v>23</v>
      </c>
      <c r="B52" s="182" t="s">
        <v>461</v>
      </c>
      <c r="C52" s="122">
        <v>5000</v>
      </c>
      <c r="D52" s="122">
        <v>5000</v>
      </c>
      <c r="E52" s="27" t="s">
        <v>18</v>
      </c>
      <c r="F52" s="31" t="s">
        <v>733</v>
      </c>
      <c r="G52" s="123">
        <v>5000</v>
      </c>
      <c r="H52" s="31" t="s">
        <v>733</v>
      </c>
      <c r="I52" s="123">
        <v>5000</v>
      </c>
      <c r="J52" s="65" t="s">
        <v>52</v>
      </c>
      <c r="K52" s="124" t="s">
        <v>462</v>
      </c>
      <c r="L52" s="24" t="str">
        <f t="shared" si="1"/>
        <v>142/2568</v>
      </c>
      <c r="M52" s="28" t="str">
        <f t="shared" si="0"/>
        <v>18 มิถุนายน 2568 142/2568</v>
      </c>
    </row>
    <row r="53" spans="1:13" s="166" customFormat="1" ht="78">
      <c r="A53" s="24">
        <v>24</v>
      </c>
      <c r="B53" s="176" t="s">
        <v>463</v>
      </c>
      <c r="C53" s="122">
        <v>497000</v>
      </c>
      <c r="D53" s="122">
        <v>497000</v>
      </c>
      <c r="E53" s="27" t="s">
        <v>18</v>
      </c>
      <c r="F53" s="31" t="s">
        <v>701</v>
      </c>
      <c r="G53" s="123">
        <v>497000</v>
      </c>
      <c r="H53" s="31" t="s">
        <v>701</v>
      </c>
      <c r="I53" s="123">
        <v>497000</v>
      </c>
      <c r="J53" s="109" t="s">
        <v>52</v>
      </c>
      <c r="K53" s="124" t="s">
        <v>462</v>
      </c>
      <c r="L53" s="24" t="s">
        <v>464</v>
      </c>
      <c r="M53" s="28" t="str">
        <f t="shared" si="0"/>
        <v>18 มิถุนายน 2568 37/2568</v>
      </c>
    </row>
    <row r="54" spans="1:13" s="166" customFormat="1" ht="78">
      <c r="A54" s="24">
        <v>25</v>
      </c>
      <c r="B54" s="176" t="s">
        <v>465</v>
      </c>
      <c r="C54" s="122">
        <v>120000</v>
      </c>
      <c r="D54" s="122">
        <v>120000</v>
      </c>
      <c r="E54" s="27" t="s">
        <v>18</v>
      </c>
      <c r="F54" s="31" t="s">
        <v>701</v>
      </c>
      <c r="G54" s="123">
        <v>120000</v>
      </c>
      <c r="H54" s="31" t="s">
        <v>701</v>
      </c>
      <c r="I54" s="123">
        <v>120000</v>
      </c>
      <c r="J54" s="65" t="s">
        <v>52</v>
      </c>
      <c r="K54" s="124" t="s">
        <v>462</v>
      </c>
      <c r="L54" s="24" t="s">
        <v>148</v>
      </c>
      <c r="M54" s="28" t="str">
        <f t="shared" si="0"/>
        <v>18 มิถุนายน 2568 38/2568</v>
      </c>
    </row>
    <row r="55" spans="1:13" s="166" customFormat="1" ht="97.5">
      <c r="A55" s="24">
        <v>26</v>
      </c>
      <c r="B55" s="176" t="s">
        <v>466</v>
      </c>
      <c r="C55" s="122">
        <v>177000</v>
      </c>
      <c r="D55" s="122">
        <v>177000</v>
      </c>
      <c r="E55" s="27" t="s">
        <v>18</v>
      </c>
      <c r="F55" s="31" t="s">
        <v>719</v>
      </c>
      <c r="G55" s="123">
        <v>177000</v>
      </c>
      <c r="H55" s="31" t="s">
        <v>719</v>
      </c>
      <c r="I55" s="123">
        <v>177000</v>
      </c>
      <c r="J55" s="109" t="s">
        <v>52</v>
      </c>
      <c r="K55" s="124" t="s">
        <v>467</v>
      </c>
      <c r="L55" s="24" t="s">
        <v>149</v>
      </c>
      <c r="M55" s="28" t="str">
        <f t="shared" si="0"/>
        <v>24 มิถุนายน 2568 39/2568</v>
      </c>
    </row>
    <row r="56" spans="1:13" s="166" customFormat="1" ht="78">
      <c r="A56" s="24">
        <v>27</v>
      </c>
      <c r="B56" s="183" t="s">
        <v>468</v>
      </c>
      <c r="C56" s="126">
        <v>35190.93</v>
      </c>
      <c r="D56" s="126">
        <v>35190.93</v>
      </c>
      <c r="E56" s="27" t="s">
        <v>18</v>
      </c>
      <c r="F56" s="32" t="s">
        <v>734</v>
      </c>
      <c r="G56" s="127">
        <v>35190.93</v>
      </c>
      <c r="H56" s="32" t="s">
        <v>734</v>
      </c>
      <c r="I56" s="127">
        <v>35190.93</v>
      </c>
      <c r="J56" s="65" t="s">
        <v>52</v>
      </c>
      <c r="K56" s="124" t="s">
        <v>469</v>
      </c>
      <c r="L56" s="24" t="str">
        <f t="shared" si="1"/>
        <v>146/2568</v>
      </c>
      <c r="M56" s="28" t="str">
        <f t="shared" si="0"/>
        <v>26 มิถุนายน 2568 146/2568</v>
      </c>
    </row>
    <row r="57" spans="1:13" s="166" customFormat="1" ht="136.5">
      <c r="A57" s="24">
        <v>28</v>
      </c>
      <c r="B57" s="183" t="s">
        <v>470</v>
      </c>
      <c r="C57" s="126">
        <v>147000</v>
      </c>
      <c r="D57" s="126">
        <v>147000</v>
      </c>
      <c r="E57" s="27" t="s">
        <v>18</v>
      </c>
      <c r="F57" s="85" t="s">
        <v>726</v>
      </c>
      <c r="G57" s="127">
        <v>147000</v>
      </c>
      <c r="H57" s="85" t="s">
        <v>726</v>
      </c>
      <c r="I57" s="127">
        <v>147000</v>
      </c>
      <c r="J57" s="65" t="s">
        <v>52</v>
      </c>
      <c r="K57" s="124" t="s">
        <v>469</v>
      </c>
      <c r="L57" s="24" t="str">
        <f t="shared" si="1"/>
        <v>147/2568</v>
      </c>
      <c r="M57" s="28" t="str">
        <f t="shared" si="0"/>
        <v>26 มิถุนายน 2568 147/2568</v>
      </c>
    </row>
    <row r="58" spans="1:13" s="166" customFormat="1" ht="78">
      <c r="A58" s="24">
        <v>29</v>
      </c>
      <c r="B58" s="183" t="s">
        <v>124</v>
      </c>
      <c r="C58" s="126">
        <v>312300</v>
      </c>
      <c r="D58" s="126">
        <v>312300</v>
      </c>
      <c r="E58" s="27" t="s">
        <v>18</v>
      </c>
      <c r="F58" s="85" t="s">
        <v>735</v>
      </c>
      <c r="G58" s="127">
        <v>312300</v>
      </c>
      <c r="H58" s="85" t="s">
        <v>735</v>
      </c>
      <c r="I58" s="127">
        <v>312300</v>
      </c>
      <c r="J58" s="65" t="s">
        <v>52</v>
      </c>
      <c r="K58" s="124" t="s">
        <v>471</v>
      </c>
      <c r="L58" s="24" t="s">
        <v>472</v>
      </c>
      <c r="M58" s="28" t="str">
        <f t="shared" si="0"/>
        <v>27 มิถุนายน 2568 156/2568</v>
      </c>
    </row>
    <row r="59" spans="1:13" s="166" customFormat="1" ht="78">
      <c r="A59" s="24">
        <v>30</v>
      </c>
      <c r="B59" s="183" t="s">
        <v>473</v>
      </c>
      <c r="C59" s="126">
        <v>7000</v>
      </c>
      <c r="D59" s="126">
        <v>7000</v>
      </c>
      <c r="E59" s="27" t="s">
        <v>18</v>
      </c>
      <c r="F59" s="85" t="s">
        <v>714</v>
      </c>
      <c r="G59" s="127">
        <v>7000</v>
      </c>
      <c r="H59" s="85" t="s">
        <v>714</v>
      </c>
      <c r="I59" s="127">
        <v>7000</v>
      </c>
      <c r="J59" s="65" t="s">
        <v>52</v>
      </c>
      <c r="K59" s="124" t="s">
        <v>471</v>
      </c>
      <c r="L59" s="24" t="str">
        <f t="shared" si="1"/>
        <v>149/2568</v>
      </c>
      <c r="M59" s="28" t="str">
        <f t="shared" si="0"/>
        <v>27 มิถุนายน 2568 149/2568</v>
      </c>
    </row>
    <row r="60" spans="1:13" s="166" customFormat="1" ht="78">
      <c r="A60" s="24">
        <v>31</v>
      </c>
      <c r="B60" s="183" t="s">
        <v>474</v>
      </c>
      <c r="C60" s="126">
        <v>12000</v>
      </c>
      <c r="D60" s="126">
        <v>12000</v>
      </c>
      <c r="E60" s="27" t="s">
        <v>18</v>
      </c>
      <c r="F60" s="85" t="s">
        <v>716</v>
      </c>
      <c r="G60" s="127">
        <v>12000</v>
      </c>
      <c r="H60" s="85" t="s">
        <v>716</v>
      </c>
      <c r="I60" s="127">
        <v>12000</v>
      </c>
      <c r="J60" s="65" t="s">
        <v>52</v>
      </c>
      <c r="K60" s="124" t="s">
        <v>475</v>
      </c>
      <c r="L60" s="24" t="s">
        <v>476</v>
      </c>
      <c r="M60" s="28" t="str">
        <f t="shared" si="0"/>
        <v>30 มิถุนายน 2568 157/2568</v>
      </c>
    </row>
    <row r="61" spans="1:13" s="166" customFormat="1" ht="78">
      <c r="A61" s="24">
        <v>32</v>
      </c>
      <c r="B61" s="177" t="s">
        <v>477</v>
      </c>
      <c r="C61" s="126">
        <v>150623.54999999999</v>
      </c>
      <c r="D61" s="126">
        <v>150623.54999999999</v>
      </c>
      <c r="E61" s="27" t="s">
        <v>18</v>
      </c>
      <c r="F61" s="31" t="s">
        <v>727</v>
      </c>
      <c r="G61" s="127">
        <v>150623.54999999999</v>
      </c>
      <c r="H61" s="31" t="s">
        <v>727</v>
      </c>
      <c r="I61" s="127">
        <v>150623.54999999999</v>
      </c>
      <c r="J61" s="109" t="s">
        <v>52</v>
      </c>
      <c r="K61" s="124" t="s">
        <v>475</v>
      </c>
      <c r="L61" s="24" t="s">
        <v>476</v>
      </c>
      <c r="M61" s="28" t="str">
        <f t="shared" si="0"/>
        <v>30 มิถุนายน 2568 157/2568</v>
      </c>
    </row>
    <row r="62" spans="1:13" s="166" customFormat="1" ht="78">
      <c r="A62" s="24">
        <v>33</v>
      </c>
      <c r="B62" s="177" t="s">
        <v>478</v>
      </c>
      <c r="C62" s="126">
        <v>40572</v>
      </c>
      <c r="D62" s="126">
        <v>40572</v>
      </c>
      <c r="E62" s="27" t="s">
        <v>18</v>
      </c>
      <c r="F62" s="31" t="s">
        <v>727</v>
      </c>
      <c r="G62" s="127">
        <v>40572</v>
      </c>
      <c r="H62" s="31" t="s">
        <v>727</v>
      </c>
      <c r="I62" s="127">
        <v>40572</v>
      </c>
      <c r="J62" s="109" t="s">
        <v>52</v>
      </c>
      <c r="K62" s="124" t="s">
        <v>475</v>
      </c>
      <c r="L62" s="24" t="s">
        <v>479</v>
      </c>
      <c r="M62" s="28" t="str">
        <f t="shared" si="0"/>
        <v>30 มิถุนายน 2568 158/2568</v>
      </c>
    </row>
    <row r="63" spans="1:13" ht="20.25">
      <c r="A63" s="1"/>
      <c r="B63" s="2"/>
      <c r="C63" s="2"/>
      <c r="D63" s="2"/>
      <c r="E63" s="2"/>
      <c r="F63" s="2"/>
      <c r="G63" s="2"/>
      <c r="H63" s="1"/>
      <c r="I63" s="174"/>
      <c r="J63" s="20"/>
      <c r="K63" s="2"/>
      <c r="L63" s="3"/>
    </row>
    <row r="64" spans="1:13" ht="20.25">
      <c r="A64" s="1"/>
      <c r="B64" s="2"/>
      <c r="C64" s="2"/>
      <c r="D64" s="2"/>
      <c r="E64" s="2"/>
      <c r="F64" s="2"/>
      <c r="G64" s="2"/>
      <c r="H64" s="1"/>
      <c r="I64" s="1"/>
      <c r="J64" s="20"/>
      <c r="K64" s="2"/>
      <c r="L64" s="3"/>
    </row>
  </sheetData>
  <mergeCells count="18">
    <mergeCell ref="C7:D7"/>
    <mergeCell ref="C8:D8"/>
    <mergeCell ref="C9:D9"/>
    <mergeCell ref="C10:D10"/>
    <mergeCell ref="A1:L1"/>
    <mergeCell ref="A2:L2"/>
    <mergeCell ref="C4:D4"/>
    <mergeCell ref="C5:D5"/>
    <mergeCell ref="C6:D6"/>
    <mergeCell ref="F29:G29"/>
    <mergeCell ref="H27:I27"/>
    <mergeCell ref="H28:I28"/>
    <mergeCell ref="H29:I29"/>
    <mergeCell ref="A24:K24"/>
    <mergeCell ref="A25:K25"/>
    <mergeCell ref="A26:K26"/>
    <mergeCell ref="F27:G27"/>
    <mergeCell ref="F28:G28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4294967293" verticalDpi="300" r:id="rId1"/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0A3F3-0A1D-4AD1-8FFF-42B339A734DC}">
  <dimension ref="A1:M58"/>
  <sheetViews>
    <sheetView view="pageBreakPreview" zoomScale="110" zoomScaleNormal="100" zoomScaleSheetLayoutView="110" zoomScalePageLayoutView="70" workbookViewId="0">
      <selection activeCell="F7" sqref="F7"/>
    </sheetView>
  </sheetViews>
  <sheetFormatPr defaultRowHeight="15"/>
  <cols>
    <col min="1" max="1" width="5.5703125" customWidth="1"/>
    <col min="2" max="2" width="28.85546875" customWidth="1"/>
    <col min="3" max="3" width="14.140625" customWidth="1"/>
    <col min="4" max="4" width="14.28515625" customWidth="1"/>
    <col min="5" max="5" width="14" customWidth="1"/>
    <col min="6" max="6" width="17.7109375" customWidth="1"/>
    <col min="7" max="7" width="13.7109375" customWidth="1"/>
    <col min="8" max="8" width="16.28515625" customWidth="1"/>
    <col min="9" max="9" width="14.28515625" customWidth="1"/>
    <col min="10" max="10" width="13.5703125" customWidth="1"/>
    <col min="11" max="11" width="7" hidden="1" customWidth="1"/>
    <col min="12" max="12" width="5.7109375" hidden="1" customWidth="1"/>
    <col min="13" max="13" width="20.5703125" customWidth="1"/>
  </cols>
  <sheetData>
    <row r="1" spans="1:13" ht="27.75">
      <c r="A1" s="203" t="s">
        <v>772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15"/>
    </row>
    <row r="2" spans="1:13" ht="27.75">
      <c r="A2" s="203" t="s">
        <v>781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3"/>
    </row>
    <row r="3" spans="1:13" ht="27.75">
      <c r="A3" s="131" t="s">
        <v>755</v>
      </c>
      <c r="B3" s="132"/>
      <c r="C3" s="132"/>
      <c r="D3" s="133"/>
      <c r="E3" s="133"/>
      <c r="F3" s="133"/>
      <c r="G3" s="133"/>
      <c r="H3" s="133"/>
      <c r="I3" s="133"/>
      <c r="J3" s="133"/>
      <c r="K3" s="133"/>
      <c r="L3" s="154"/>
      <c r="M3" s="3"/>
    </row>
    <row r="4" spans="1:13" ht="27.75">
      <c r="A4" s="134"/>
      <c r="B4" s="134"/>
      <c r="C4" s="204" t="s">
        <v>756</v>
      </c>
      <c r="D4" s="204"/>
      <c r="E4" s="135" t="s">
        <v>757</v>
      </c>
      <c r="F4" s="135" t="s">
        <v>758</v>
      </c>
      <c r="G4" s="133"/>
      <c r="H4" s="133"/>
      <c r="I4" s="133"/>
      <c r="J4" s="133"/>
      <c r="K4" s="133"/>
      <c r="L4" s="154"/>
      <c r="M4" s="3"/>
    </row>
    <row r="5" spans="1:13" s="111" customFormat="1" ht="27.75">
      <c r="A5" s="134"/>
      <c r="B5" s="134"/>
      <c r="C5" s="205" t="s">
        <v>759</v>
      </c>
      <c r="D5" s="205"/>
      <c r="E5" s="136">
        <v>0</v>
      </c>
      <c r="F5" s="136">
        <v>0</v>
      </c>
      <c r="G5" s="133"/>
      <c r="H5" s="133"/>
      <c r="I5" s="133"/>
      <c r="J5" s="133"/>
      <c r="K5" s="133"/>
      <c r="L5" s="154"/>
      <c r="M5"/>
    </row>
    <row r="6" spans="1:13" s="111" customFormat="1" ht="27.75">
      <c r="A6" s="134"/>
      <c r="B6" s="134"/>
      <c r="C6" s="205" t="s">
        <v>760</v>
      </c>
      <c r="D6" s="205"/>
      <c r="E6" s="136">
        <v>0</v>
      </c>
      <c r="F6" s="136">
        <v>0</v>
      </c>
      <c r="G6" s="133"/>
      <c r="H6" s="133"/>
      <c r="I6" s="133"/>
      <c r="J6" s="133"/>
      <c r="K6" s="133"/>
      <c r="L6" s="154"/>
      <c r="M6"/>
    </row>
    <row r="7" spans="1:13" s="111" customFormat="1" ht="27.75">
      <c r="A7" s="134"/>
      <c r="B7" s="134"/>
      <c r="C7" s="201" t="s">
        <v>18</v>
      </c>
      <c r="D7" s="201"/>
      <c r="E7" s="136">
        <v>30</v>
      </c>
      <c r="F7" s="137">
        <f>SUM(D29,D29:D62)</f>
        <v>1661429</v>
      </c>
      <c r="G7" s="133"/>
      <c r="H7" s="133"/>
      <c r="I7" s="133"/>
      <c r="J7" s="133"/>
      <c r="K7" s="133"/>
      <c r="L7" s="154"/>
      <c r="M7"/>
    </row>
    <row r="8" spans="1:13" ht="27.75">
      <c r="A8" s="134"/>
      <c r="B8" s="134"/>
      <c r="C8" s="201" t="s">
        <v>761</v>
      </c>
      <c r="D8" s="201"/>
      <c r="E8" s="136">
        <v>0</v>
      </c>
      <c r="F8" s="136">
        <v>0</v>
      </c>
      <c r="G8" s="133"/>
      <c r="H8" s="133"/>
      <c r="I8" s="133"/>
      <c r="J8" s="133"/>
      <c r="K8" s="133"/>
      <c r="L8" s="154"/>
    </row>
    <row r="9" spans="1:13" ht="27.75">
      <c r="A9" s="134"/>
      <c r="B9" s="134"/>
      <c r="C9" s="201" t="s">
        <v>762</v>
      </c>
      <c r="D9" s="201"/>
      <c r="E9" s="136">
        <v>0</v>
      </c>
      <c r="F9" s="136">
        <v>0</v>
      </c>
      <c r="G9" s="133"/>
      <c r="H9" s="133"/>
      <c r="I9" s="133"/>
      <c r="J9" s="133"/>
      <c r="K9" s="133"/>
      <c r="L9" s="154"/>
    </row>
    <row r="10" spans="1:13" ht="27.75">
      <c r="A10" s="134"/>
      <c r="B10" s="134"/>
      <c r="C10" s="202" t="s">
        <v>763</v>
      </c>
      <c r="D10" s="202"/>
      <c r="E10" s="141">
        <f>SUM(E5:E9)</f>
        <v>30</v>
      </c>
      <c r="F10" s="155">
        <f>SUM(F7)</f>
        <v>1661429</v>
      </c>
      <c r="G10" s="133"/>
      <c r="H10" s="133"/>
      <c r="I10" s="133"/>
      <c r="J10" s="133"/>
      <c r="K10" s="133"/>
      <c r="L10" s="154"/>
    </row>
    <row r="11" spans="1:13" ht="27.75">
      <c r="A11" s="134"/>
      <c r="B11" s="134"/>
      <c r="C11" s="132"/>
      <c r="D11" s="133"/>
      <c r="E11" s="133"/>
      <c r="F11" s="133"/>
      <c r="G11" s="133"/>
      <c r="H11" s="133"/>
      <c r="I11" s="133"/>
      <c r="J11" s="133"/>
      <c r="K11" s="133"/>
      <c r="L11" s="154"/>
    </row>
    <row r="12" spans="1:13" ht="27.75">
      <c r="A12" s="144" t="s">
        <v>770</v>
      </c>
      <c r="B12" s="132"/>
      <c r="C12" s="132"/>
      <c r="D12" s="133"/>
      <c r="E12" s="133"/>
      <c r="F12" s="133"/>
      <c r="G12" s="133"/>
      <c r="H12" s="133"/>
      <c r="I12" s="133"/>
      <c r="J12" s="133"/>
      <c r="K12" s="133"/>
      <c r="L12" s="154"/>
    </row>
    <row r="13" spans="1:13" ht="27.75">
      <c r="A13" s="144"/>
      <c r="B13" s="132"/>
      <c r="C13" s="132"/>
      <c r="D13" s="133"/>
      <c r="E13" s="133"/>
      <c r="F13" s="133"/>
      <c r="G13" s="133"/>
      <c r="H13" s="133"/>
      <c r="I13" s="133"/>
      <c r="J13" s="133"/>
      <c r="K13" s="133"/>
      <c r="L13" s="154"/>
    </row>
    <row r="14" spans="1:13" ht="27.75">
      <c r="A14" s="144" t="s">
        <v>771</v>
      </c>
      <c r="B14" s="132"/>
      <c r="C14" s="132"/>
      <c r="D14" s="133"/>
      <c r="E14" s="133"/>
      <c r="F14" s="133"/>
      <c r="G14" s="133"/>
      <c r="H14" s="133"/>
      <c r="I14" s="133"/>
      <c r="J14" s="133"/>
      <c r="K14" s="133"/>
      <c r="L14" s="154"/>
    </row>
    <row r="15" spans="1:13" ht="27.75">
      <c r="A15" s="144"/>
      <c r="B15" s="132"/>
      <c r="C15" s="132"/>
      <c r="D15" s="133"/>
      <c r="E15" s="133"/>
      <c r="F15" s="133"/>
      <c r="G15" s="133"/>
      <c r="H15" s="133"/>
      <c r="I15" s="133"/>
      <c r="J15" s="133"/>
      <c r="K15" s="133"/>
      <c r="L15" s="154"/>
    </row>
    <row r="16" spans="1:13" ht="32.25">
      <c r="A16" s="148"/>
      <c r="B16" s="149"/>
      <c r="C16" s="149"/>
      <c r="D16" s="150"/>
      <c r="E16" s="150"/>
      <c r="F16" s="150"/>
      <c r="G16" s="150"/>
      <c r="H16" s="150"/>
      <c r="I16" s="150"/>
      <c r="J16" s="150"/>
      <c r="K16" s="150"/>
      <c r="L16" s="154"/>
    </row>
    <row r="17" spans="1:13" ht="32.25">
      <c r="A17" s="148"/>
      <c r="B17" s="149"/>
      <c r="C17" s="149"/>
      <c r="D17" s="150"/>
      <c r="E17" s="150"/>
      <c r="F17" s="150"/>
      <c r="G17" s="150"/>
      <c r="H17" s="150"/>
      <c r="I17" s="150"/>
      <c r="J17" s="150"/>
      <c r="K17" s="150"/>
      <c r="L17" s="154"/>
    </row>
    <row r="18" spans="1:13" ht="32.25">
      <c r="A18" s="148"/>
      <c r="B18" s="149"/>
      <c r="C18" s="149"/>
      <c r="D18" s="150"/>
      <c r="E18" s="150"/>
      <c r="F18" s="150"/>
      <c r="G18" s="150"/>
      <c r="H18" s="150"/>
      <c r="I18" s="150"/>
      <c r="J18" s="150"/>
      <c r="K18" s="150"/>
      <c r="L18" s="154"/>
    </row>
    <row r="19" spans="1:13" ht="32.25">
      <c r="A19" s="148"/>
      <c r="B19" s="149"/>
      <c r="C19" s="149"/>
      <c r="D19" s="150"/>
      <c r="E19" s="150"/>
      <c r="F19" s="150"/>
      <c r="G19" s="150"/>
      <c r="H19" s="150"/>
      <c r="I19" s="150"/>
      <c r="J19" s="150"/>
      <c r="K19" s="150"/>
      <c r="L19" s="154"/>
    </row>
    <row r="20" spans="1:13" ht="32.25">
      <c r="A20" s="148"/>
      <c r="B20" s="149"/>
      <c r="C20" s="149"/>
      <c r="D20" s="150"/>
      <c r="E20" s="150"/>
      <c r="F20" s="150"/>
      <c r="G20" s="150"/>
      <c r="H20" s="150"/>
      <c r="I20" s="150"/>
      <c r="J20" s="150"/>
      <c r="K20" s="150"/>
      <c r="L20" s="154"/>
    </row>
    <row r="21" spans="1:13" ht="32.25">
      <c r="A21" s="148"/>
      <c r="B21" s="149"/>
      <c r="C21" s="149"/>
      <c r="D21" s="150"/>
      <c r="E21" s="150"/>
      <c r="F21" s="150"/>
      <c r="G21" s="150"/>
      <c r="H21" s="150"/>
      <c r="I21" s="150"/>
      <c r="J21" s="150"/>
      <c r="K21" s="150"/>
      <c r="L21" s="154"/>
    </row>
    <row r="22" spans="1:13" ht="20.25">
      <c r="A22" s="1"/>
      <c r="B22" s="2"/>
      <c r="C22" s="2"/>
      <c r="D22" s="2"/>
      <c r="E22" s="2"/>
      <c r="F22" s="2"/>
      <c r="G22" s="2"/>
      <c r="H22" s="1"/>
      <c r="I22" s="1"/>
      <c r="J22" s="20"/>
      <c r="K22" s="15" t="s">
        <v>0</v>
      </c>
      <c r="L22" s="3"/>
      <c r="M22" s="15" t="s">
        <v>0</v>
      </c>
    </row>
    <row r="23" spans="1:13" ht="20.25">
      <c r="A23" s="195" t="s">
        <v>480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3"/>
      <c r="M23" s="3"/>
    </row>
    <row r="24" spans="1:13" ht="20.25">
      <c r="A24" s="195" t="s">
        <v>1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3"/>
      <c r="M24" s="3"/>
    </row>
    <row r="25" spans="1:13" ht="20.25">
      <c r="A25" s="196" t="s">
        <v>481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3"/>
      <c r="M25" s="3"/>
    </row>
    <row r="26" spans="1:13" ht="18.75">
      <c r="A26" s="4" t="s">
        <v>2</v>
      </c>
      <c r="B26" s="6"/>
      <c r="C26" s="110" t="s">
        <v>741</v>
      </c>
      <c r="D26" s="6"/>
      <c r="E26" s="5"/>
      <c r="F26" s="197" t="s">
        <v>3</v>
      </c>
      <c r="G26" s="198"/>
      <c r="H26" s="189" t="s">
        <v>4</v>
      </c>
      <c r="I26" s="207"/>
      <c r="J26" s="90" t="s">
        <v>5</v>
      </c>
      <c r="K26" s="4" t="s">
        <v>6</v>
      </c>
      <c r="L26" s="8"/>
      <c r="M26" s="4" t="s">
        <v>6</v>
      </c>
    </row>
    <row r="27" spans="1:13" ht="18.75">
      <c r="A27" s="9" t="s">
        <v>7</v>
      </c>
      <c r="B27" s="91" t="s">
        <v>8</v>
      </c>
      <c r="C27" s="10" t="s">
        <v>742</v>
      </c>
      <c r="D27" s="91" t="s">
        <v>10</v>
      </c>
      <c r="E27" s="10" t="s">
        <v>11</v>
      </c>
      <c r="F27" s="210" t="s">
        <v>12</v>
      </c>
      <c r="G27" s="211"/>
      <c r="H27" s="191" t="s">
        <v>13</v>
      </c>
      <c r="I27" s="208"/>
      <c r="J27" s="89" t="s">
        <v>14</v>
      </c>
      <c r="K27" s="10" t="s">
        <v>15</v>
      </c>
      <c r="L27" s="8"/>
      <c r="M27" s="10" t="s">
        <v>15</v>
      </c>
    </row>
    <row r="28" spans="1:13" ht="18.75">
      <c r="A28" s="11"/>
      <c r="B28" s="92"/>
      <c r="C28" s="13"/>
      <c r="D28" s="92"/>
      <c r="E28" s="13"/>
      <c r="F28" s="187"/>
      <c r="G28" s="188"/>
      <c r="H28" s="193"/>
      <c r="I28" s="209"/>
      <c r="J28" s="93"/>
      <c r="K28" s="13" t="s">
        <v>16</v>
      </c>
      <c r="L28" s="8"/>
      <c r="M28" s="13" t="s">
        <v>16</v>
      </c>
    </row>
    <row r="29" spans="1:13" ht="78">
      <c r="A29" s="24">
        <v>1</v>
      </c>
      <c r="B29" s="177" t="s">
        <v>482</v>
      </c>
      <c r="C29" s="117">
        <v>5929</v>
      </c>
      <c r="D29" s="117">
        <v>5929</v>
      </c>
      <c r="E29" s="119" t="s">
        <v>18</v>
      </c>
      <c r="F29" s="31" t="s">
        <v>702</v>
      </c>
      <c r="G29" s="118">
        <v>5929</v>
      </c>
      <c r="H29" s="31" t="s">
        <v>702</v>
      </c>
      <c r="I29" s="118">
        <v>5929</v>
      </c>
      <c r="J29" s="65" t="s">
        <v>52</v>
      </c>
      <c r="K29" s="124" t="s">
        <v>483</v>
      </c>
      <c r="L29" s="24" t="s">
        <v>484</v>
      </c>
      <c r="M29" s="28" t="str">
        <f>K29&amp;" "&amp;L29</f>
        <v>2 กรกฎาคม 2568 167/2568</v>
      </c>
    </row>
    <row r="30" spans="1:13" ht="78">
      <c r="A30" s="24">
        <v>2</v>
      </c>
      <c r="B30" s="177" t="s">
        <v>485</v>
      </c>
      <c r="C30" s="117">
        <v>6898</v>
      </c>
      <c r="D30" s="117">
        <v>6898</v>
      </c>
      <c r="E30" s="119" t="s">
        <v>18</v>
      </c>
      <c r="F30" s="125" t="s">
        <v>215</v>
      </c>
      <c r="G30" s="118">
        <v>6898</v>
      </c>
      <c r="H30" s="125" t="s">
        <v>215</v>
      </c>
      <c r="I30" s="118">
        <v>6898</v>
      </c>
      <c r="J30" s="65" t="s">
        <v>52</v>
      </c>
      <c r="K30" s="124" t="s">
        <v>483</v>
      </c>
      <c r="L30" s="24" t="s">
        <v>486</v>
      </c>
      <c r="M30" s="28" t="str">
        <f t="shared" ref="M30:M58" si="0">K30&amp;" "&amp;L30</f>
        <v>2 กรกฎาคม 2568 170/2568</v>
      </c>
    </row>
    <row r="31" spans="1:13" ht="78">
      <c r="A31" s="24">
        <v>3</v>
      </c>
      <c r="B31" s="182" t="s">
        <v>487</v>
      </c>
      <c r="C31" s="117">
        <v>7350</v>
      </c>
      <c r="D31" s="117">
        <v>7350</v>
      </c>
      <c r="E31" s="119" t="s">
        <v>18</v>
      </c>
      <c r="F31" s="125" t="s">
        <v>736</v>
      </c>
      <c r="G31" s="118">
        <v>7350</v>
      </c>
      <c r="H31" s="125" t="s">
        <v>736</v>
      </c>
      <c r="I31" s="118">
        <v>7350</v>
      </c>
      <c r="J31" s="65" t="s">
        <v>52</v>
      </c>
      <c r="K31" s="124" t="s">
        <v>483</v>
      </c>
      <c r="L31" s="24" t="s">
        <v>488</v>
      </c>
      <c r="M31" s="28" t="str">
        <f t="shared" si="0"/>
        <v>2 กรกฎาคม 2568 171/2568</v>
      </c>
    </row>
    <row r="32" spans="1:13" ht="78">
      <c r="A32" s="24">
        <v>4</v>
      </c>
      <c r="B32" s="182" t="s">
        <v>22</v>
      </c>
      <c r="C32" s="117">
        <v>12200</v>
      </c>
      <c r="D32" s="117">
        <v>12200</v>
      </c>
      <c r="E32" s="119" t="s">
        <v>18</v>
      </c>
      <c r="F32" s="125" t="s">
        <v>211</v>
      </c>
      <c r="G32" s="118">
        <v>12200</v>
      </c>
      <c r="H32" s="125" t="s">
        <v>211</v>
      </c>
      <c r="I32" s="118">
        <v>12200</v>
      </c>
      <c r="J32" s="65" t="s">
        <v>52</v>
      </c>
      <c r="K32" s="124" t="s">
        <v>483</v>
      </c>
      <c r="L32" s="24" t="s">
        <v>489</v>
      </c>
      <c r="M32" s="28" t="str">
        <f t="shared" si="0"/>
        <v>2 กรกฎาคม 2568 172/2568</v>
      </c>
    </row>
    <row r="33" spans="1:13" ht="78">
      <c r="A33" s="24">
        <v>5</v>
      </c>
      <c r="B33" s="182" t="s">
        <v>490</v>
      </c>
      <c r="C33" s="122">
        <v>28000</v>
      </c>
      <c r="D33" s="122">
        <v>28000</v>
      </c>
      <c r="E33" s="119" t="s">
        <v>18</v>
      </c>
      <c r="F33" s="31" t="s">
        <v>728</v>
      </c>
      <c r="G33" s="123">
        <v>28000</v>
      </c>
      <c r="H33" s="31" t="s">
        <v>728</v>
      </c>
      <c r="I33" s="123">
        <v>28000</v>
      </c>
      <c r="J33" s="65" t="s">
        <v>52</v>
      </c>
      <c r="K33" s="124" t="s">
        <v>491</v>
      </c>
      <c r="L33" s="24" t="s">
        <v>492</v>
      </c>
      <c r="M33" s="28" t="str">
        <f t="shared" si="0"/>
        <v>4 กรกฎาคม 2568 159/2568</v>
      </c>
    </row>
    <row r="34" spans="1:13" ht="78">
      <c r="A34" s="24">
        <v>6</v>
      </c>
      <c r="B34" s="184" t="s">
        <v>493</v>
      </c>
      <c r="C34" s="126">
        <v>25000</v>
      </c>
      <c r="D34" s="126">
        <v>25000</v>
      </c>
      <c r="E34" s="119" t="s">
        <v>18</v>
      </c>
      <c r="F34" s="32" t="s">
        <v>737</v>
      </c>
      <c r="G34" s="127">
        <v>25000</v>
      </c>
      <c r="H34" s="32" t="s">
        <v>737</v>
      </c>
      <c r="I34" s="127">
        <v>25000</v>
      </c>
      <c r="J34" s="65" t="s">
        <v>52</v>
      </c>
      <c r="K34" s="124" t="s">
        <v>491</v>
      </c>
      <c r="L34" s="24" t="s">
        <v>494</v>
      </c>
      <c r="M34" s="28" t="str">
        <f t="shared" si="0"/>
        <v>4 กรกฎาคม 2568 177/2568</v>
      </c>
    </row>
    <row r="35" spans="1:13" ht="78">
      <c r="A35" s="24">
        <v>7</v>
      </c>
      <c r="B35" s="182" t="s">
        <v>77</v>
      </c>
      <c r="C35" s="126">
        <v>8400</v>
      </c>
      <c r="D35" s="126">
        <v>8400</v>
      </c>
      <c r="E35" s="119" t="s">
        <v>18</v>
      </c>
      <c r="F35" s="125" t="s">
        <v>707</v>
      </c>
      <c r="G35" s="127">
        <v>8400</v>
      </c>
      <c r="H35" s="125" t="s">
        <v>707</v>
      </c>
      <c r="I35" s="127">
        <v>8400</v>
      </c>
      <c r="J35" s="109" t="s">
        <v>52</v>
      </c>
      <c r="K35" s="124" t="s">
        <v>495</v>
      </c>
      <c r="L35" s="24" t="s">
        <v>496</v>
      </c>
      <c r="M35" s="28" t="str">
        <f t="shared" si="0"/>
        <v>6 กรกฎาคม 2568 166/2568</v>
      </c>
    </row>
    <row r="36" spans="1:13" ht="78">
      <c r="A36" s="24">
        <v>8</v>
      </c>
      <c r="B36" s="184" t="s">
        <v>497</v>
      </c>
      <c r="C36" s="126">
        <v>310000</v>
      </c>
      <c r="D36" s="126">
        <v>310000</v>
      </c>
      <c r="E36" s="119" t="s">
        <v>18</v>
      </c>
      <c r="F36" s="31" t="s">
        <v>712</v>
      </c>
      <c r="G36" s="127">
        <v>310000</v>
      </c>
      <c r="H36" s="31" t="s">
        <v>712</v>
      </c>
      <c r="I36" s="127">
        <v>310000</v>
      </c>
      <c r="J36" s="109" t="s">
        <v>52</v>
      </c>
      <c r="K36" s="124" t="s">
        <v>498</v>
      </c>
      <c r="L36" s="24" t="s">
        <v>499</v>
      </c>
      <c r="M36" s="28" t="str">
        <f t="shared" si="0"/>
        <v>8 กรกฎาคม 2568 160/2568</v>
      </c>
    </row>
    <row r="37" spans="1:13" ht="97.5">
      <c r="A37" s="24">
        <v>9</v>
      </c>
      <c r="B37" s="182" t="s">
        <v>500</v>
      </c>
      <c r="C37" s="126">
        <v>5600</v>
      </c>
      <c r="D37" s="126">
        <v>5600</v>
      </c>
      <c r="E37" s="119" t="s">
        <v>18</v>
      </c>
      <c r="F37" s="125" t="s">
        <v>728</v>
      </c>
      <c r="G37" s="127">
        <v>5600</v>
      </c>
      <c r="H37" s="125" t="s">
        <v>728</v>
      </c>
      <c r="I37" s="127">
        <v>5600</v>
      </c>
      <c r="J37" s="65" t="s">
        <v>52</v>
      </c>
      <c r="K37" s="124" t="s">
        <v>501</v>
      </c>
      <c r="L37" s="24" t="s">
        <v>502</v>
      </c>
      <c r="M37" s="28" t="str">
        <f t="shared" si="0"/>
        <v>9 กรกฎาคม 2568 162/2568</v>
      </c>
    </row>
    <row r="38" spans="1:13" ht="78">
      <c r="A38" s="24">
        <v>10</v>
      </c>
      <c r="B38" s="182" t="s">
        <v>503</v>
      </c>
      <c r="C38" s="126">
        <v>116100</v>
      </c>
      <c r="D38" s="126">
        <v>116100</v>
      </c>
      <c r="E38" s="119" t="s">
        <v>18</v>
      </c>
      <c r="F38" s="31" t="s">
        <v>738</v>
      </c>
      <c r="G38" s="127">
        <v>116100</v>
      </c>
      <c r="H38" s="31" t="s">
        <v>738</v>
      </c>
      <c r="I38" s="127">
        <v>116100</v>
      </c>
      <c r="J38" s="65" t="s">
        <v>52</v>
      </c>
      <c r="K38" s="124" t="s">
        <v>504</v>
      </c>
      <c r="L38" s="24" t="s">
        <v>505</v>
      </c>
      <c r="M38" s="28" t="str">
        <f t="shared" si="0"/>
        <v>14 กรกฎาคม 2568 165/2568</v>
      </c>
    </row>
    <row r="39" spans="1:13" ht="136.5">
      <c r="A39" s="24">
        <v>11</v>
      </c>
      <c r="B39" s="184" t="s">
        <v>506</v>
      </c>
      <c r="C39" s="122">
        <v>66000</v>
      </c>
      <c r="D39" s="122">
        <v>66000</v>
      </c>
      <c r="E39" s="119" t="s">
        <v>18</v>
      </c>
      <c r="F39" s="32" t="s">
        <v>726</v>
      </c>
      <c r="G39" s="123">
        <v>66000</v>
      </c>
      <c r="H39" s="32" t="s">
        <v>726</v>
      </c>
      <c r="I39" s="123">
        <v>66000</v>
      </c>
      <c r="J39" s="65" t="s">
        <v>52</v>
      </c>
      <c r="K39" s="124" t="s">
        <v>507</v>
      </c>
      <c r="L39" s="24" t="s">
        <v>508</v>
      </c>
      <c r="M39" s="28" t="str">
        <f t="shared" si="0"/>
        <v>15 กรกฎาคม 2568 179/2568</v>
      </c>
    </row>
    <row r="40" spans="1:13" ht="78">
      <c r="A40" s="24">
        <v>12</v>
      </c>
      <c r="B40" s="184" t="s">
        <v>146</v>
      </c>
      <c r="C40" s="126">
        <v>7080</v>
      </c>
      <c r="D40" s="126">
        <v>7080</v>
      </c>
      <c r="E40" s="119" t="s">
        <v>18</v>
      </c>
      <c r="F40" s="128" t="s">
        <v>739</v>
      </c>
      <c r="G40" s="127">
        <v>7080</v>
      </c>
      <c r="H40" s="128" t="s">
        <v>739</v>
      </c>
      <c r="I40" s="127">
        <v>7080</v>
      </c>
      <c r="J40" s="65" t="s">
        <v>52</v>
      </c>
      <c r="K40" s="124" t="s">
        <v>507</v>
      </c>
      <c r="L40" s="24" t="s">
        <v>509</v>
      </c>
      <c r="M40" s="28" t="str">
        <f t="shared" si="0"/>
        <v>15 กรกฎาคม 2568 180/2568</v>
      </c>
    </row>
    <row r="41" spans="1:13" ht="78">
      <c r="A41" s="24">
        <v>13</v>
      </c>
      <c r="B41" s="184" t="s">
        <v>510</v>
      </c>
      <c r="C41" s="126">
        <v>109910</v>
      </c>
      <c r="D41" s="126">
        <v>109910</v>
      </c>
      <c r="E41" s="119" t="s">
        <v>18</v>
      </c>
      <c r="F41" s="31" t="s">
        <v>728</v>
      </c>
      <c r="G41" s="127">
        <v>109910</v>
      </c>
      <c r="H41" s="31" t="s">
        <v>728</v>
      </c>
      <c r="I41" s="127">
        <v>109910</v>
      </c>
      <c r="J41" s="65" t="s">
        <v>52</v>
      </c>
      <c r="K41" s="124" t="s">
        <v>511</v>
      </c>
      <c r="L41" s="24" t="s">
        <v>512</v>
      </c>
      <c r="M41" s="28" t="str">
        <f t="shared" si="0"/>
        <v>16 กรกฎาคม 2568 168/2568</v>
      </c>
    </row>
    <row r="42" spans="1:13" ht="78">
      <c r="A42" s="24">
        <v>14</v>
      </c>
      <c r="B42" s="184" t="s">
        <v>513</v>
      </c>
      <c r="C42" s="126">
        <v>215000</v>
      </c>
      <c r="D42" s="126">
        <v>215000</v>
      </c>
      <c r="E42" s="119" t="s">
        <v>18</v>
      </c>
      <c r="F42" s="31" t="s">
        <v>728</v>
      </c>
      <c r="G42" s="127">
        <v>215000</v>
      </c>
      <c r="H42" s="31" t="s">
        <v>728</v>
      </c>
      <c r="I42" s="127">
        <v>215000</v>
      </c>
      <c r="J42" s="65" t="s">
        <v>52</v>
      </c>
      <c r="K42" s="124" t="s">
        <v>511</v>
      </c>
      <c r="L42" s="24" t="s">
        <v>514</v>
      </c>
      <c r="M42" s="28" t="str">
        <f t="shared" si="0"/>
        <v>16 กรกฎาคม 2568 169/2568</v>
      </c>
    </row>
    <row r="43" spans="1:13" ht="78">
      <c r="A43" s="24">
        <v>15</v>
      </c>
      <c r="B43" s="184" t="s">
        <v>515</v>
      </c>
      <c r="C43" s="126">
        <v>5790</v>
      </c>
      <c r="D43" s="126">
        <v>5790</v>
      </c>
      <c r="E43" s="119" t="s">
        <v>18</v>
      </c>
      <c r="F43" s="31" t="s">
        <v>702</v>
      </c>
      <c r="G43" s="127">
        <v>5790</v>
      </c>
      <c r="H43" s="31" t="s">
        <v>702</v>
      </c>
      <c r="I43" s="127">
        <v>5790</v>
      </c>
      <c r="J43" s="109" t="s">
        <v>52</v>
      </c>
      <c r="K43" s="124" t="s">
        <v>511</v>
      </c>
      <c r="L43" s="24" t="s">
        <v>516</v>
      </c>
      <c r="M43" s="28" t="str">
        <f t="shared" si="0"/>
        <v>16 กรกฎาคม 2568 173/2568</v>
      </c>
    </row>
    <row r="44" spans="1:13" ht="136.5">
      <c r="A44" s="24">
        <v>16</v>
      </c>
      <c r="B44" s="184" t="s">
        <v>517</v>
      </c>
      <c r="C44" s="126">
        <v>55000</v>
      </c>
      <c r="D44" s="126">
        <v>55000</v>
      </c>
      <c r="E44" s="119" t="s">
        <v>18</v>
      </c>
      <c r="F44" s="32" t="s">
        <v>726</v>
      </c>
      <c r="G44" s="127">
        <v>55000</v>
      </c>
      <c r="H44" s="32" t="s">
        <v>726</v>
      </c>
      <c r="I44" s="127">
        <v>55000</v>
      </c>
      <c r="J44" s="109" t="s">
        <v>52</v>
      </c>
      <c r="K44" s="124" t="s">
        <v>511</v>
      </c>
      <c r="L44" s="24" t="s">
        <v>518</v>
      </c>
      <c r="M44" s="28" t="str">
        <f t="shared" si="0"/>
        <v>16 กรกฎาคม 2568 181/2568</v>
      </c>
    </row>
    <row r="45" spans="1:13" ht="78">
      <c r="A45" s="24">
        <v>17</v>
      </c>
      <c r="B45" s="184" t="s">
        <v>519</v>
      </c>
      <c r="C45" s="126">
        <v>8705</v>
      </c>
      <c r="D45" s="126">
        <v>8705</v>
      </c>
      <c r="E45" s="119" t="s">
        <v>18</v>
      </c>
      <c r="F45" s="31" t="s">
        <v>702</v>
      </c>
      <c r="G45" s="127">
        <v>8705</v>
      </c>
      <c r="H45" s="31" t="s">
        <v>702</v>
      </c>
      <c r="I45" s="127">
        <v>8705</v>
      </c>
      <c r="J45" s="65" t="s">
        <v>52</v>
      </c>
      <c r="K45" s="124" t="s">
        <v>520</v>
      </c>
      <c r="L45" s="24" t="s">
        <v>521</v>
      </c>
      <c r="M45" s="28" t="str">
        <f t="shared" si="0"/>
        <v>17 กรกฎาคม 2568 174/2568</v>
      </c>
    </row>
    <row r="46" spans="1:13" ht="78">
      <c r="A46" s="24">
        <v>18</v>
      </c>
      <c r="B46" s="182" t="s">
        <v>522</v>
      </c>
      <c r="C46" s="126">
        <v>9280</v>
      </c>
      <c r="D46" s="126">
        <v>9280</v>
      </c>
      <c r="E46" s="119" t="s">
        <v>18</v>
      </c>
      <c r="F46" s="125" t="s">
        <v>211</v>
      </c>
      <c r="G46" s="127">
        <v>9280</v>
      </c>
      <c r="H46" s="125" t="s">
        <v>211</v>
      </c>
      <c r="I46" s="127">
        <v>9280</v>
      </c>
      <c r="J46" s="65" t="s">
        <v>52</v>
      </c>
      <c r="K46" s="124" t="s">
        <v>523</v>
      </c>
      <c r="L46" s="24" t="s">
        <v>524</v>
      </c>
      <c r="M46" s="28" t="str">
        <f t="shared" si="0"/>
        <v>21 กรกฎาคม 2568 176/2568</v>
      </c>
    </row>
    <row r="47" spans="1:13" ht="136.5">
      <c r="A47" s="24">
        <v>19</v>
      </c>
      <c r="B47" s="184" t="s">
        <v>525</v>
      </c>
      <c r="C47" s="126">
        <v>492000</v>
      </c>
      <c r="D47" s="126">
        <v>492000</v>
      </c>
      <c r="E47" s="119" t="s">
        <v>18</v>
      </c>
      <c r="F47" s="31" t="s">
        <v>719</v>
      </c>
      <c r="G47" s="127">
        <v>492000</v>
      </c>
      <c r="H47" s="31" t="s">
        <v>719</v>
      </c>
      <c r="I47" s="127">
        <v>492000</v>
      </c>
      <c r="J47" s="65" t="s">
        <v>52</v>
      </c>
      <c r="K47" s="124" t="s">
        <v>523</v>
      </c>
      <c r="L47" s="24" t="s">
        <v>526</v>
      </c>
      <c r="M47" s="28" t="str">
        <f t="shared" si="0"/>
        <v>21 กรกฎาคม 2568 40/2568</v>
      </c>
    </row>
    <row r="48" spans="1:13" ht="78">
      <c r="A48" s="24">
        <v>20</v>
      </c>
      <c r="B48" s="181" t="s">
        <v>527</v>
      </c>
      <c r="C48" s="126">
        <v>10050</v>
      </c>
      <c r="D48" s="126">
        <v>10050</v>
      </c>
      <c r="E48" s="119" t="s">
        <v>18</v>
      </c>
      <c r="F48" s="125" t="s">
        <v>718</v>
      </c>
      <c r="G48" s="127">
        <v>10050</v>
      </c>
      <c r="H48" s="125" t="s">
        <v>718</v>
      </c>
      <c r="I48" s="127">
        <v>10050</v>
      </c>
      <c r="J48" s="65" t="s">
        <v>52</v>
      </c>
      <c r="K48" s="124" t="s">
        <v>528</v>
      </c>
      <c r="L48" s="24" t="s">
        <v>494</v>
      </c>
      <c r="M48" s="28" t="str">
        <f t="shared" si="0"/>
        <v>22 กรกฎาคม 2568 177/2568</v>
      </c>
    </row>
    <row r="49" spans="1:13" ht="78">
      <c r="A49" s="24">
        <v>21</v>
      </c>
      <c r="B49" s="177" t="s">
        <v>529</v>
      </c>
      <c r="C49" s="126">
        <v>6900</v>
      </c>
      <c r="D49" s="126">
        <v>6900</v>
      </c>
      <c r="E49" s="119" t="s">
        <v>18</v>
      </c>
      <c r="F49" s="85" t="s">
        <v>709</v>
      </c>
      <c r="G49" s="127">
        <v>6900</v>
      </c>
      <c r="H49" s="85" t="s">
        <v>709</v>
      </c>
      <c r="I49" s="127">
        <v>6900</v>
      </c>
      <c r="J49" s="65" t="s">
        <v>52</v>
      </c>
      <c r="K49" s="124" t="s">
        <v>528</v>
      </c>
      <c r="L49" s="24" t="s">
        <v>530</v>
      </c>
      <c r="M49" s="28" t="str">
        <f t="shared" si="0"/>
        <v>22 กรกฎาคม 2568 182/2568</v>
      </c>
    </row>
    <row r="50" spans="1:13" ht="78">
      <c r="A50" s="24">
        <v>22</v>
      </c>
      <c r="B50" s="181" t="s">
        <v>531</v>
      </c>
      <c r="C50" s="126">
        <v>39300</v>
      </c>
      <c r="D50" s="126">
        <v>39300</v>
      </c>
      <c r="E50" s="119" t="s">
        <v>18</v>
      </c>
      <c r="F50" s="125" t="s">
        <v>708</v>
      </c>
      <c r="G50" s="127">
        <v>39300</v>
      </c>
      <c r="H50" s="125" t="s">
        <v>708</v>
      </c>
      <c r="I50" s="127">
        <v>39300</v>
      </c>
      <c r="J50" s="109" t="s">
        <v>52</v>
      </c>
      <c r="K50" s="124" t="s">
        <v>528</v>
      </c>
      <c r="L50" s="24" t="s">
        <v>532</v>
      </c>
      <c r="M50" s="28" t="str">
        <f t="shared" si="0"/>
        <v>22 กรกฎาคม 2568 186/2568</v>
      </c>
    </row>
    <row r="51" spans="1:13" ht="78">
      <c r="A51" s="24">
        <v>23</v>
      </c>
      <c r="B51" s="181" t="s">
        <v>533</v>
      </c>
      <c r="C51" s="126">
        <v>16830</v>
      </c>
      <c r="D51" s="126">
        <v>16830</v>
      </c>
      <c r="E51" s="119" t="s">
        <v>18</v>
      </c>
      <c r="F51" s="32" t="s">
        <v>740</v>
      </c>
      <c r="G51" s="127">
        <v>16830</v>
      </c>
      <c r="H51" s="32" t="s">
        <v>740</v>
      </c>
      <c r="I51" s="127">
        <v>16830</v>
      </c>
      <c r="J51" s="65" t="s">
        <v>52</v>
      </c>
      <c r="K51" s="124" t="s">
        <v>528</v>
      </c>
      <c r="L51" s="24" t="s">
        <v>534</v>
      </c>
      <c r="M51" s="28" t="str">
        <f t="shared" si="0"/>
        <v>22 กรกฎาคม 2568 187/2568</v>
      </c>
    </row>
    <row r="52" spans="1:13" ht="78">
      <c r="A52" s="24">
        <v>24</v>
      </c>
      <c r="B52" s="181" t="s">
        <v>527</v>
      </c>
      <c r="C52" s="126">
        <v>10540</v>
      </c>
      <c r="D52" s="126">
        <v>10540</v>
      </c>
      <c r="E52" s="119" t="s">
        <v>18</v>
      </c>
      <c r="F52" s="125" t="s">
        <v>718</v>
      </c>
      <c r="G52" s="127">
        <v>10540</v>
      </c>
      <c r="H52" s="125" t="s">
        <v>718</v>
      </c>
      <c r="I52" s="127">
        <v>10540</v>
      </c>
      <c r="J52" s="109" t="s">
        <v>52</v>
      </c>
      <c r="K52" s="124" t="s">
        <v>535</v>
      </c>
      <c r="L52" s="24" t="s">
        <v>484</v>
      </c>
      <c r="M52" s="28" t="str">
        <f t="shared" si="0"/>
        <v>23 กรกฎาคม 2568 167/2568</v>
      </c>
    </row>
    <row r="53" spans="1:13" ht="78">
      <c r="A53" s="24">
        <v>25</v>
      </c>
      <c r="B53" s="182" t="s">
        <v>536</v>
      </c>
      <c r="C53" s="126">
        <v>5200</v>
      </c>
      <c r="D53" s="126">
        <v>5200</v>
      </c>
      <c r="E53" s="119" t="s">
        <v>18</v>
      </c>
      <c r="F53" s="129" t="s">
        <v>708</v>
      </c>
      <c r="G53" s="127">
        <v>5200</v>
      </c>
      <c r="H53" s="129" t="s">
        <v>708</v>
      </c>
      <c r="I53" s="127">
        <v>5200</v>
      </c>
      <c r="J53" s="65" t="s">
        <v>52</v>
      </c>
      <c r="K53" s="124" t="s">
        <v>537</v>
      </c>
      <c r="L53" s="24" t="s">
        <v>538</v>
      </c>
      <c r="M53" s="28" t="str">
        <f t="shared" si="0"/>
        <v>24 กรกฎาคม 2568 184/2568</v>
      </c>
    </row>
    <row r="54" spans="1:13" ht="78">
      <c r="A54" s="24">
        <v>26</v>
      </c>
      <c r="B54" s="182" t="s">
        <v>539</v>
      </c>
      <c r="C54" s="126">
        <v>20000</v>
      </c>
      <c r="D54" s="126">
        <v>20000</v>
      </c>
      <c r="E54" s="119" t="s">
        <v>18</v>
      </c>
      <c r="F54" s="130" t="s">
        <v>710</v>
      </c>
      <c r="G54" s="127">
        <v>20000</v>
      </c>
      <c r="H54" s="130" t="s">
        <v>710</v>
      </c>
      <c r="I54" s="127">
        <v>20000</v>
      </c>
      <c r="J54" s="65" t="s">
        <v>52</v>
      </c>
      <c r="K54" s="124" t="s">
        <v>537</v>
      </c>
      <c r="L54" s="24" t="s">
        <v>538</v>
      </c>
      <c r="M54" s="28" t="str">
        <f t="shared" si="0"/>
        <v>24 กรกฎาคม 2568 184/2568</v>
      </c>
    </row>
    <row r="55" spans="1:13" ht="78">
      <c r="A55" s="24">
        <v>27</v>
      </c>
      <c r="B55" s="182" t="s">
        <v>22</v>
      </c>
      <c r="C55" s="126">
        <v>22500</v>
      </c>
      <c r="D55" s="126">
        <v>22500</v>
      </c>
      <c r="E55" s="119" t="s">
        <v>18</v>
      </c>
      <c r="F55" s="125" t="s">
        <v>707</v>
      </c>
      <c r="G55" s="127">
        <v>22500</v>
      </c>
      <c r="H55" s="125" t="s">
        <v>707</v>
      </c>
      <c r="I55" s="127">
        <v>22500</v>
      </c>
      <c r="J55" s="65" t="s">
        <v>52</v>
      </c>
      <c r="K55" s="124" t="s">
        <v>540</v>
      </c>
      <c r="L55" s="24" t="s">
        <v>518</v>
      </c>
      <c r="M55" s="28" t="str">
        <f t="shared" si="0"/>
        <v>25 กรกฎาคม 2568 181/2568</v>
      </c>
    </row>
    <row r="56" spans="1:13" ht="78">
      <c r="A56" s="24">
        <v>28</v>
      </c>
      <c r="B56" s="182" t="s">
        <v>541</v>
      </c>
      <c r="C56" s="126">
        <v>9118</v>
      </c>
      <c r="D56" s="126">
        <v>9118</v>
      </c>
      <c r="E56" s="119" t="s">
        <v>18</v>
      </c>
      <c r="F56" s="125" t="s">
        <v>718</v>
      </c>
      <c r="G56" s="127">
        <v>9118</v>
      </c>
      <c r="H56" s="125" t="s">
        <v>718</v>
      </c>
      <c r="I56" s="127">
        <v>9118</v>
      </c>
      <c r="J56" s="65" t="s">
        <v>52</v>
      </c>
      <c r="K56" s="124" t="s">
        <v>540</v>
      </c>
      <c r="L56" s="24" t="s">
        <v>530</v>
      </c>
      <c r="M56" s="28" t="str">
        <f t="shared" si="0"/>
        <v>25 กรกฎาคม 2568 182/2568</v>
      </c>
    </row>
    <row r="57" spans="1:13" ht="78">
      <c r="A57" s="24">
        <v>29</v>
      </c>
      <c r="B57" s="184" t="s">
        <v>542</v>
      </c>
      <c r="C57" s="126">
        <v>5850</v>
      </c>
      <c r="D57" s="126">
        <v>5850</v>
      </c>
      <c r="E57" s="119" t="s">
        <v>18</v>
      </c>
      <c r="F57" s="125" t="s">
        <v>718</v>
      </c>
      <c r="G57" s="127">
        <v>5850</v>
      </c>
      <c r="H57" s="125" t="s">
        <v>718</v>
      </c>
      <c r="I57" s="127">
        <v>5850</v>
      </c>
      <c r="J57" s="65" t="s">
        <v>52</v>
      </c>
      <c r="K57" s="124" t="s">
        <v>540</v>
      </c>
      <c r="L57" s="24" t="s">
        <v>543</v>
      </c>
      <c r="M57" s="28" t="str">
        <f t="shared" si="0"/>
        <v>25 กรกฎาคม 2568 183/2568</v>
      </c>
    </row>
    <row r="58" spans="1:13" ht="78">
      <c r="A58" s="24">
        <v>30</v>
      </c>
      <c r="B58" s="184" t="s">
        <v>544</v>
      </c>
      <c r="C58" s="126">
        <v>14970</v>
      </c>
      <c r="D58" s="126">
        <v>14970</v>
      </c>
      <c r="E58" s="119" t="s">
        <v>18</v>
      </c>
      <c r="F58" s="125" t="s">
        <v>708</v>
      </c>
      <c r="G58" s="127">
        <v>14970</v>
      </c>
      <c r="H58" s="125" t="s">
        <v>708</v>
      </c>
      <c r="I58" s="127">
        <v>14970</v>
      </c>
      <c r="J58" s="109" t="s">
        <v>52</v>
      </c>
      <c r="K58" s="124" t="s">
        <v>540</v>
      </c>
      <c r="L58" s="24" t="s">
        <v>545</v>
      </c>
      <c r="M58" s="28" t="str">
        <f t="shared" si="0"/>
        <v>25 กรกฎาคม 2568 185/2568</v>
      </c>
    </row>
  </sheetData>
  <mergeCells count="18">
    <mergeCell ref="C7:D7"/>
    <mergeCell ref="C8:D8"/>
    <mergeCell ref="C9:D9"/>
    <mergeCell ref="C10:D10"/>
    <mergeCell ref="A1:L1"/>
    <mergeCell ref="A2:L2"/>
    <mergeCell ref="C4:D4"/>
    <mergeCell ref="C5:D5"/>
    <mergeCell ref="C6:D6"/>
    <mergeCell ref="F28:G28"/>
    <mergeCell ref="H26:I26"/>
    <mergeCell ref="H27:I27"/>
    <mergeCell ref="H28:I28"/>
    <mergeCell ref="A23:K23"/>
    <mergeCell ref="A24:K24"/>
    <mergeCell ref="A25:K25"/>
    <mergeCell ref="F26:G26"/>
    <mergeCell ref="F27:G27"/>
  </mergeCells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2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D0E78-011D-43A4-A2B5-479C551FC36D}">
  <dimension ref="A1:M66"/>
  <sheetViews>
    <sheetView view="pageBreakPreview" zoomScaleNormal="100" zoomScaleSheetLayoutView="100" zoomScalePageLayoutView="70" workbookViewId="0">
      <selection activeCell="E62" sqref="E62"/>
    </sheetView>
  </sheetViews>
  <sheetFormatPr defaultRowHeight="15"/>
  <cols>
    <col min="1" max="1" width="6.28515625" customWidth="1"/>
    <col min="2" max="2" width="32.85546875" customWidth="1"/>
    <col min="3" max="3" width="15.140625" customWidth="1"/>
    <col min="4" max="4" width="15.5703125" customWidth="1"/>
    <col min="5" max="5" width="13.42578125" customWidth="1"/>
    <col min="6" max="6" width="18.42578125" customWidth="1"/>
    <col min="7" max="7" width="13.85546875" customWidth="1"/>
    <col min="8" max="8" width="15" customWidth="1"/>
    <col min="9" max="9" width="13.7109375" customWidth="1"/>
    <col min="10" max="10" width="13" customWidth="1"/>
    <col min="11" max="12" width="0" hidden="1" customWidth="1"/>
    <col min="13" max="13" width="16.42578125" customWidth="1"/>
  </cols>
  <sheetData>
    <row r="1" spans="1:13" ht="27.75">
      <c r="A1" s="203" t="s">
        <v>772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15"/>
    </row>
    <row r="2" spans="1:13" ht="27.75">
      <c r="A2" s="203" t="s">
        <v>782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3"/>
    </row>
    <row r="3" spans="1:13" ht="27.75">
      <c r="A3" s="131" t="s">
        <v>755</v>
      </c>
      <c r="B3" s="132"/>
      <c r="C3" s="132"/>
      <c r="D3" s="133"/>
      <c r="E3" s="133"/>
      <c r="F3" s="133"/>
      <c r="G3" s="133"/>
      <c r="H3" s="133"/>
      <c r="I3" s="133"/>
      <c r="J3" s="133"/>
      <c r="K3" s="133"/>
      <c r="L3" s="154"/>
      <c r="M3" s="3"/>
    </row>
    <row r="4" spans="1:13" ht="27.75">
      <c r="A4" s="134"/>
      <c r="B4" s="134"/>
      <c r="C4" s="204" t="s">
        <v>756</v>
      </c>
      <c r="D4" s="204"/>
      <c r="E4" s="135" t="s">
        <v>757</v>
      </c>
      <c r="F4" s="135" t="s">
        <v>758</v>
      </c>
      <c r="G4" s="133"/>
      <c r="H4" s="133"/>
      <c r="I4" s="133"/>
      <c r="J4" s="133"/>
      <c r="K4" s="133"/>
      <c r="L4" s="154"/>
      <c r="M4" s="3"/>
    </row>
    <row r="5" spans="1:13" ht="27.75">
      <c r="A5" s="134"/>
      <c r="B5" s="134"/>
      <c r="C5" s="205" t="s">
        <v>759</v>
      </c>
      <c r="D5" s="205"/>
      <c r="E5" s="136">
        <v>0</v>
      </c>
      <c r="F5" s="136">
        <v>0</v>
      </c>
      <c r="G5" s="133"/>
      <c r="H5" s="133"/>
      <c r="I5" s="133"/>
      <c r="J5" s="133"/>
      <c r="K5" s="133"/>
      <c r="L5" s="154"/>
    </row>
    <row r="6" spans="1:13" ht="27.75">
      <c r="A6" s="134"/>
      <c r="B6" s="134"/>
      <c r="C6" s="205" t="s">
        <v>760</v>
      </c>
      <c r="D6" s="205"/>
      <c r="E6" s="136">
        <v>0</v>
      </c>
      <c r="F6" s="136">
        <v>0</v>
      </c>
      <c r="G6" s="133"/>
      <c r="H6" s="133"/>
      <c r="I6" s="133"/>
      <c r="J6" s="133"/>
      <c r="K6" s="133"/>
      <c r="L6" s="154"/>
    </row>
    <row r="7" spans="1:13" ht="27.75">
      <c r="A7" s="134"/>
      <c r="B7" s="134"/>
      <c r="C7" s="201" t="s">
        <v>18</v>
      </c>
      <c r="D7" s="201"/>
      <c r="E7" s="136">
        <v>37</v>
      </c>
      <c r="F7" s="137">
        <v>1773015.5</v>
      </c>
      <c r="G7" s="133"/>
      <c r="H7" s="133"/>
      <c r="I7" s="133"/>
      <c r="J7" s="133"/>
      <c r="K7" s="133"/>
      <c r="L7" s="154"/>
    </row>
    <row r="8" spans="1:13" ht="27.75">
      <c r="A8" s="134"/>
      <c r="B8" s="134"/>
      <c r="C8" s="201" t="s">
        <v>761</v>
      </c>
      <c r="D8" s="201"/>
      <c r="E8" s="136">
        <v>1</v>
      </c>
      <c r="F8" s="137">
        <f>C34</f>
        <v>1000000</v>
      </c>
      <c r="G8" s="133"/>
      <c r="H8" s="133"/>
      <c r="I8" s="133"/>
      <c r="J8" s="133"/>
      <c r="K8" s="133"/>
      <c r="L8" s="154"/>
    </row>
    <row r="9" spans="1:13" ht="27.75">
      <c r="A9" s="134"/>
      <c r="B9" s="134"/>
      <c r="C9" s="201" t="s">
        <v>762</v>
      </c>
      <c r="D9" s="201"/>
      <c r="E9" s="136">
        <v>0</v>
      </c>
      <c r="F9" s="136">
        <v>0</v>
      </c>
      <c r="G9" s="133"/>
      <c r="H9" s="133"/>
      <c r="I9" s="133"/>
      <c r="J9" s="133"/>
      <c r="K9" s="133"/>
      <c r="L9" s="154"/>
    </row>
    <row r="10" spans="1:13" ht="27.75">
      <c r="A10" s="134"/>
      <c r="B10" s="134"/>
      <c r="C10" s="202" t="s">
        <v>763</v>
      </c>
      <c r="D10" s="202"/>
      <c r="E10" s="141">
        <f>SUM(E5:E9)</f>
        <v>38</v>
      </c>
      <c r="F10" s="155">
        <f>SUM(F7:F9)</f>
        <v>2773015.5</v>
      </c>
      <c r="G10" s="133"/>
      <c r="H10" s="133"/>
      <c r="I10" s="133"/>
      <c r="J10" s="133"/>
      <c r="K10" s="133"/>
      <c r="L10" s="154"/>
    </row>
    <row r="11" spans="1:13" ht="27.75">
      <c r="A11" s="134"/>
      <c r="B11" s="134"/>
      <c r="C11" s="132"/>
      <c r="D11" s="133"/>
      <c r="E11" s="133"/>
      <c r="F11" s="133"/>
      <c r="G11" s="133"/>
      <c r="H11" s="133"/>
      <c r="I11" s="133"/>
      <c r="J11" s="133"/>
      <c r="K11" s="133"/>
      <c r="L11" s="154"/>
    </row>
    <row r="12" spans="1:13" ht="27.75">
      <c r="A12" s="144" t="s">
        <v>770</v>
      </c>
      <c r="B12" s="132"/>
      <c r="C12" s="132"/>
      <c r="D12" s="133"/>
      <c r="E12" s="133"/>
      <c r="F12" s="133"/>
      <c r="G12" s="133"/>
      <c r="H12" s="133"/>
      <c r="I12" s="133"/>
      <c r="J12" s="133"/>
      <c r="K12" s="133"/>
      <c r="L12" s="154"/>
    </row>
    <row r="13" spans="1:13" ht="27.75">
      <c r="A13" s="144"/>
      <c r="B13" s="132"/>
      <c r="C13" s="132"/>
      <c r="D13" s="133"/>
      <c r="E13" s="133"/>
      <c r="F13" s="133"/>
      <c r="G13" s="133"/>
      <c r="H13" s="133"/>
      <c r="I13" s="133"/>
      <c r="J13" s="133"/>
      <c r="K13" s="133"/>
      <c r="L13" s="154"/>
    </row>
    <row r="14" spans="1:13" ht="27.75">
      <c r="A14" s="144" t="s">
        <v>771</v>
      </c>
      <c r="B14" s="132"/>
      <c r="C14" s="132"/>
      <c r="D14" s="133"/>
      <c r="E14" s="133"/>
      <c r="F14" s="133"/>
      <c r="G14" s="133"/>
      <c r="H14" s="133"/>
      <c r="I14" s="133"/>
      <c r="J14" s="133"/>
      <c r="K14" s="133"/>
      <c r="L14" s="154"/>
    </row>
    <row r="15" spans="1:13" ht="27.75">
      <c r="A15" s="144"/>
      <c r="B15" s="132"/>
      <c r="C15" s="132"/>
      <c r="D15" s="133"/>
      <c r="E15" s="133"/>
      <c r="F15" s="133"/>
      <c r="G15" s="133"/>
      <c r="H15" s="133"/>
      <c r="I15" s="133"/>
      <c r="J15" s="133"/>
      <c r="K15" s="133"/>
      <c r="L15" s="154"/>
    </row>
    <row r="16" spans="1:13" ht="32.25">
      <c r="A16" s="148"/>
      <c r="B16" s="149"/>
      <c r="C16" s="149"/>
      <c r="D16" s="150"/>
      <c r="E16" s="150"/>
      <c r="F16" s="150"/>
      <c r="G16" s="150"/>
      <c r="H16" s="150"/>
      <c r="I16" s="150"/>
      <c r="J16" s="150"/>
      <c r="K16" s="150"/>
      <c r="L16" s="154"/>
    </row>
    <row r="17" spans="1:13" ht="32.25">
      <c r="A17" s="148"/>
      <c r="B17" s="149"/>
      <c r="C17" s="149"/>
      <c r="D17" s="150"/>
      <c r="E17" s="150"/>
      <c r="F17" s="150"/>
      <c r="G17" s="150"/>
      <c r="H17" s="150"/>
      <c r="I17" s="150"/>
      <c r="J17" s="150"/>
      <c r="K17" s="150"/>
      <c r="L17" s="154"/>
    </row>
    <row r="18" spans="1:13" ht="32.25">
      <c r="A18" s="148"/>
      <c r="B18" s="149"/>
      <c r="C18" s="149"/>
      <c r="D18" s="150"/>
      <c r="E18" s="150"/>
      <c r="F18" s="150"/>
      <c r="G18" s="150"/>
      <c r="H18" s="150"/>
      <c r="I18" s="150"/>
      <c r="J18" s="150"/>
      <c r="K18" s="150"/>
      <c r="L18" s="154"/>
    </row>
    <row r="19" spans="1:13" ht="32.25">
      <c r="A19" s="148"/>
      <c r="B19" s="149"/>
      <c r="C19" s="149"/>
      <c r="D19" s="150"/>
      <c r="E19" s="150"/>
      <c r="F19" s="150"/>
      <c r="G19" s="150"/>
      <c r="H19" s="150"/>
      <c r="I19" s="150"/>
      <c r="J19" s="150"/>
      <c r="K19" s="150"/>
      <c r="L19" s="154"/>
    </row>
    <row r="20" spans="1:13" ht="32.25">
      <c r="A20" s="148"/>
      <c r="B20" s="149"/>
      <c r="C20" s="149"/>
      <c r="D20" s="150"/>
      <c r="E20" s="150"/>
      <c r="F20" s="150"/>
      <c r="G20" s="150"/>
      <c r="H20" s="150"/>
      <c r="I20" s="150"/>
      <c r="J20" s="150"/>
      <c r="K20" s="150"/>
      <c r="L20" s="154"/>
    </row>
    <row r="21" spans="1:13" ht="20.25">
      <c r="A21" s="1"/>
      <c r="B21" s="2"/>
      <c r="C21" s="2"/>
      <c r="D21" s="2"/>
      <c r="E21" s="2"/>
      <c r="F21" s="2"/>
      <c r="G21" s="2"/>
      <c r="H21" s="1"/>
      <c r="I21" s="1"/>
      <c r="J21" s="20"/>
      <c r="K21" s="15" t="s">
        <v>0</v>
      </c>
      <c r="L21" s="3"/>
      <c r="M21" s="15" t="s">
        <v>0</v>
      </c>
    </row>
    <row r="22" spans="1:13" ht="20.25">
      <c r="A22" s="195" t="s">
        <v>546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3"/>
      <c r="M22" s="3"/>
    </row>
    <row r="23" spans="1:13" ht="20.25">
      <c r="A23" s="195" t="s">
        <v>1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3"/>
      <c r="M23" s="3"/>
    </row>
    <row r="24" spans="1:13" ht="20.25">
      <c r="A24" s="196" t="s">
        <v>547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3"/>
      <c r="M24" s="3"/>
    </row>
    <row r="25" spans="1:13" ht="18.75">
      <c r="A25" s="4" t="s">
        <v>2</v>
      </c>
      <c r="B25" s="6"/>
      <c r="C25" s="110" t="s">
        <v>741</v>
      </c>
      <c r="D25" s="6"/>
      <c r="E25" s="5"/>
      <c r="F25" s="197" t="s">
        <v>3</v>
      </c>
      <c r="G25" s="198"/>
      <c r="H25" s="189" t="s">
        <v>4</v>
      </c>
      <c r="I25" s="207"/>
      <c r="J25" s="90" t="s">
        <v>5</v>
      </c>
      <c r="K25" s="4" t="s">
        <v>6</v>
      </c>
      <c r="L25" s="8"/>
      <c r="M25" s="4" t="s">
        <v>6</v>
      </c>
    </row>
    <row r="26" spans="1:13" ht="18.75">
      <c r="A26" s="9" t="s">
        <v>7</v>
      </c>
      <c r="B26" s="91" t="s">
        <v>8</v>
      </c>
      <c r="C26" s="10" t="s">
        <v>742</v>
      </c>
      <c r="D26" s="91" t="s">
        <v>10</v>
      </c>
      <c r="E26" s="10" t="s">
        <v>11</v>
      </c>
      <c r="F26" s="210" t="s">
        <v>12</v>
      </c>
      <c r="G26" s="211"/>
      <c r="H26" s="191" t="s">
        <v>13</v>
      </c>
      <c r="I26" s="208"/>
      <c r="J26" s="89" t="s">
        <v>14</v>
      </c>
      <c r="K26" s="10" t="s">
        <v>15</v>
      </c>
      <c r="L26" s="8"/>
      <c r="M26" s="10" t="s">
        <v>15</v>
      </c>
    </row>
    <row r="27" spans="1:13" ht="18.75">
      <c r="A27" s="11"/>
      <c r="B27" s="92"/>
      <c r="C27" s="13"/>
      <c r="D27" s="92"/>
      <c r="E27" s="13"/>
      <c r="F27" s="187"/>
      <c r="G27" s="188"/>
      <c r="H27" s="193"/>
      <c r="I27" s="209"/>
      <c r="J27" s="93"/>
      <c r="K27" s="13" t="s">
        <v>16</v>
      </c>
      <c r="L27" s="8"/>
      <c r="M27" s="13" t="s">
        <v>16</v>
      </c>
    </row>
    <row r="28" spans="1:13" ht="78">
      <c r="A28" s="24">
        <v>1</v>
      </c>
      <c r="B28" s="184" t="s">
        <v>548</v>
      </c>
      <c r="C28" s="122">
        <v>7879</v>
      </c>
      <c r="D28" s="122">
        <v>7879</v>
      </c>
      <c r="E28" s="119" t="s">
        <v>18</v>
      </c>
      <c r="F28" s="31" t="s">
        <v>702</v>
      </c>
      <c r="G28" s="123">
        <v>7879</v>
      </c>
      <c r="H28" s="31" t="s">
        <v>702</v>
      </c>
      <c r="I28" s="123">
        <v>7879</v>
      </c>
      <c r="J28" s="109" t="s">
        <v>52</v>
      </c>
      <c r="K28" s="119" t="s">
        <v>549</v>
      </c>
      <c r="L28" s="121" t="s">
        <v>550</v>
      </c>
      <c r="M28" s="28" t="str">
        <f>K28&amp;" "&amp;L28</f>
        <v>1 สิงหาคม 2568 189/2568</v>
      </c>
    </row>
    <row r="29" spans="1:13" ht="78">
      <c r="A29" s="24">
        <v>2</v>
      </c>
      <c r="B29" s="184" t="s">
        <v>551</v>
      </c>
      <c r="C29" s="122">
        <v>14411</v>
      </c>
      <c r="D29" s="122">
        <v>14411</v>
      </c>
      <c r="E29" s="119" t="s">
        <v>18</v>
      </c>
      <c r="F29" s="31" t="s">
        <v>702</v>
      </c>
      <c r="G29" s="123">
        <v>14411</v>
      </c>
      <c r="H29" s="31" t="s">
        <v>702</v>
      </c>
      <c r="I29" s="123">
        <v>14411</v>
      </c>
      <c r="J29" s="109" t="s">
        <v>52</v>
      </c>
      <c r="K29" s="119" t="s">
        <v>549</v>
      </c>
      <c r="L29" s="121" t="s">
        <v>552</v>
      </c>
      <c r="M29" s="28" t="str">
        <f t="shared" ref="M29:M64" si="0">K29&amp;" "&amp;L29</f>
        <v>1 สิงหาคม 2568 190/2568</v>
      </c>
    </row>
    <row r="30" spans="1:13" ht="78">
      <c r="A30" s="24">
        <v>3</v>
      </c>
      <c r="B30" s="184" t="s">
        <v>553</v>
      </c>
      <c r="C30" s="122">
        <v>7003</v>
      </c>
      <c r="D30" s="122">
        <v>7003</v>
      </c>
      <c r="E30" s="119" t="s">
        <v>18</v>
      </c>
      <c r="F30" s="31" t="s">
        <v>702</v>
      </c>
      <c r="G30" s="123">
        <v>7003</v>
      </c>
      <c r="H30" s="31" t="s">
        <v>702</v>
      </c>
      <c r="I30" s="123">
        <v>7003</v>
      </c>
      <c r="J30" s="109" t="s">
        <v>52</v>
      </c>
      <c r="K30" s="119" t="s">
        <v>549</v>
      </c>
      <c r="L30" s="121" t="s">
        <v>554</v>
      </c>
      <c r="M30" s="28" t="str">
        <f t="shared" si="0"/>
        <v>1 สิงหาคม 2568 191/2568</v>
      </c>
    </row>
    <row r="31" spans="1:13" ht="78">
      <c r="A31" s="24">
        <v>4</v>
      </c>
      <c r="B31" s="181" t="s">
        <v>555</v>
      </c>
      <c r="C31" s="126">
        <v>12251.5</v>
      </c>
      <c r="D31" s="126">
        <v>12251.5</v>
      </c>
      <c r="E31" s="119" t="s">
        <v>18</v>
      </c>
      <c r="F31" s="32" t="s">
        <v>705</v>
      </c>
      <c r="G31" s="127">
        <v>12251.5</v>
      </c>
      <c r="H31" s="32" t="s">
        <v>705</v>
      </c>
      <c r="I31" s="127">
        <v>12251.5</v>
      </c>
      <c r="J31" s="109" t="s">
        <v>52</v>
      </c>
      <c r="K31" s="119" t="s">
        <v>549</v>
      </c>
      <c r="L31" s="121" t="s">
        <v>556</v>
      </c>
      <c r="M31" s="28" t="str">
        <f t="shared" si="0"/>
        <v>1 สิงหาคม 2568 197/2568</v>
      </c>
    </row>
    <row r="32" spans="1:13" ht="78">
      <c r="A32" s="24">
        <v>5</v>
      </c>
      <c r="B32" s="182" t="s">
        <v>557</v>
      </c>
      <c r="C32" s="122">
        <v>9790</v>
      </c>
      <c r="D32" s="122">
        <v>9790</v>
      </c>
      <c r="E32" s="119" t="s">
        <v>18</v>
      </c>
      <c r="F32" s="31" t="s">
        <v>707</v>
      </c>
      <c r="G32" s="123">
        <v>9790</v>
      </c>
      <c r="H32" s="31" t="s">
        <v>707</v>
      </c>
      <c r="I32" s="123">
        <v>9790</v>
      </c>
      <c r="J32" s="109" t="s">
        <v>52</v>
      </c>
      <c r="K32" s="119" t="s">
        <v>558</v>
      </c>
      <c r="L32" s="121" t="s">
        <v>559</v>
      </c>
      <c r="M32" s="28" t="str">
        <f t="shared" si="0"/>
        <v>4 สิงหาคม 2568 192/2568</v>
      </c>
    </row>
    <row r="33" spans="1:13" ht="78">
      <c r="A33" s="24">
        <v>6</v>
      </c>
      <c r="B33" s="181" t="s">
        <v>561</v>
      </c>
      <c r="C33" s="126">
        <v>454000</v>
      </c>
      <c r="D33" s="126">
        <v>454000</v>
      </c>
      <c r="E33" s="119" t="s">
        <v>18</v>
      </c>
      <c r="F33" s="31" t="s">
        <v>719</v>
      </c>
      <c r="G33" s="127">
        <v>454000</v>
      </c>
      <c r="H33" s="31" t="s">
        <v>719</v>
      </c>
      <c r="I33" s="127">
        <v>454000</v>
      </c>
      <c r="J33" s="109" t="s">
        <v>52</v>
      </c>
      <c r="K33" s="119" t="s">
        <v>560</v>
      </c>
      <c r="L33" s="121" t="s">
        <v>562</v>
      </c>
      <c r="M33" s="28" t="str">
        <f t="shared" si="0"/>
        <v>5 สิงหาคม 2568 42/2568</v>
      </c>
    </row>
    <row r="34" spans="1:13" s="166" customFormat="1" ht="117">
      <c r="A34" s="24">
        <v>7</v>
      </c>
      <c r="B34" s="44" t="s">
        <v>789</v>
      </c>
      <c r="C34" s="122">
        <v>1000000</v>
      </c>
      <c r="D34" s="122">
        <v>1002809.02</v>
      </c>
      <c r="E34" s="27" t="s">
        <v>791</v>
      </c>
      <c r="F34" s="186" t="s">
        <v>790</v>
      </c>
      <c r="G34" s="123">
        <v>840009</v>
      </c>
      <c r="H34" s="186" t="s">
        <v>790</v>
      </c>
      <c r="I34" s="123">
        <v>840009</v>
      </c>
      <c r="J34" s="109" t="s">
        <v>52</v>
      </c>
      <c r="K34" s="124"/>
      <c r="L34" s="24"/>
      <c r="M34" s="28" t="s">
        <v>792</v>
      </c>
    </row>
    <row r="35" spans="1:13" ht="78">
      <c r="A35" s="24">
        <v>8</v>
      </c>
      <c r="B35" s="181" t="s">
        <v>563</v>
      </c>
      <c r="C35" s="126">
        <v>21750</v>
      </c>
      <c r="D35" s="126">
        <v>21750</v>
      </c>
      <c r="E35" s="119" t="s">
        <v>18</v>
      </c>
      <c r="F35" s="31" t="s">
        <v>726</v>
      </c>
      <c r="G35" s="127">
        <v>21750</v>
      </c>
      <c r="H35" s="31" t="s">
        <v>726</v>
      </c>
      <c r="I35" s="127">
        <v>21750</v>
      </c>
      <c r="J35" s="109" t="s">
        <v>52</v>
      </c>
      <c r="K35" s="119" t="s">
        <v>564</v>
      </c>
      <c r="L35" s="121" t="s">
        <v>538</v>
      </c>
      <c r="M35" s="28" t="str">
        <f t="shared" si="0"/>
        <v>6 สิงหาคม 2568 184/2568</v>
      </c>
    </row>
    <row r="36" spans="1:13" ht="78">
      <c r="A36" s="24">
        <v>9</v>
      </c>
      <c r="B36" s="181" t="s">
        <v>565</v>
      </c>
      <c r="C36" s="126">
        <v>5100</v>
      </c>
      <c r="D36" s="126">
        <v>5100</v>
      </c>
      <c r="E36" s="119" t="s">
        <v>18</v>
      </c>
      <c r="F36" s="31" t="s">
        <v>708</v>
      </c>
      <c r="G36" s="127">
        <v>5100</v>
      </c>
      <c r="H36" s="31" t="s">
        <v>708</v>
      </c>
      <c r="I36" s="127">
        <v>5100</v>
      </c>
      <c r="J36" s="109" t="s">
        <v>52</v>
      </c>
      <c r="K36" s="119" t="s">
        <v>564</v>
      </c>
      <c r="L36" s="121" t="s">
        <v>566</v>
      </c>
      <c r="M36" s="28" t="str">
        <f t="shared" si="0"/>
        <v>6 สิงหาคม 2568 203/2568</v>
      </c>
    </row>
    <row r="37" spans="1:13" ht="78">
      <c r="A37" s="24">
        <v>10</v>
      </c>
      <c r="B37" s="182" t="s">
        <v>124</v>
      </c>
      <c r="C37" s="126">
        <v>45000</v>
      </c>
      <c r="D37" s="126">
        <v>45000</v>
      </c>
      <c r="E37" s="119" t="s">
        <v>18</v>
      </c>
      <c r="F37" s="85" t="s">
        <v>735</v>
      </c>
      <c r="G37" s="127">
        <v>45000</v>
      </c>
      <c r="H37" s="85" t="s">
        <v>735</v>
      </c>
      <c r="I37" s="127">
        <v>45000</v>
      </c>
      <c r="J37" s="109" t="s">
        <v>52</v>
      </c>
      <c r="K37" s="119" t="s">
        <v>567</v>
      </c>
      <c r="L37" s="121" t="s">
        <v>545</v>
      </c>
      <c r="M37" s="28" t="str">
        <f t="shared" si="0"/>
        <v>7 สิงหาคม 2568 185/2568</v>
      </c>
    </row>
    <row r="38" spans="1:13" ht="78">
      <c r="A38" s="24">
        <v>11</v>
      </c>
      <c r="B38" s="182" t="s">
        <v>568</v>
      </c>
      <c r="C38" s="126">
        <v>8256</v>
      </c>
      <c r="D38" s="126">
        <v>8256</v>
      </c>
      <c r="E38" s="119" t="s">
        <v>18</v>
      </c>
      <c r="F38" s="31" t="s">
        <v>702</v>
      </c>
      <c r="G38" s="127">
        <v>8256</v>
      </c>
      <c r="H38" s="31" t="s">
        <v>702</v>
      </c>
      <c r="I38" s="127">
        <v>8256</v>
      </c>
      <c r="J38" s="109" t="s">
        <v>52</v>
      </c>
      <c r="K38" s="119" t="s">
        <v>567</v>
      </c>
      <c r="L38" s="121" t="s">
        <v>556</v>
      </c>
      <c r="M38" s="28" t="str">
        <f t="shared" si="0"/>
        <v>7 สิงหาคม 2568 197/2568</v>
      </c>
    </row>
    <row r="39" spans="1:13" ht="78">
      <c r="A39" s="24">
        <v>12</v>
      </c>
      <c r="B39" s="182" t="s">
        <v>569</v>
      </c>
      <c r="C39" s="126">
        <v>11345</v>
      </c>
      <c r="D39" s="126">
        <v>11345</v>
      </c>
      <c r="E39" s="119" t="s">
        <v>18</v>
      </c>
      <c r="F39" s="31" t="s">
        <v>707</v>
      </c>
      <c r="G39" s="127">
        <v>11345</v>
      </c>
      <c r="H39" s="31" t="s">
        <v>707</v>
      </c>
      <c r="I39" s="127">
        <v>11345</v>
      </c>
      <c r="J39" s="109" t="s">
        <v>52</v>
      </c>
      <c r="K39" s="119" t="s">
        <v>570</v>
      </c>
      <c r="L39" s="121" t="s">
        <v>571</v>
      </c>
      <c r="M39" s="28" t="str">
        <f t="shared" si="0"/>
        <v>8 สิงหาคม 2568 193/2568</v>
      </c>
    </row>
    <row r="40" spans="1:13" ht="78">
      <c r="A40" s="24">
        <v>13</v>
      </c>
      <c r="B40" s="177" t="s">
        <v>572</v>
      </c>
      <c r="C40" s="126">
        <v>6125</v>
      </c>
      <c r="D40" s="126">
        <v>6125</v>
      </c>
      <c r="E40" s="119" t="s">
        <v>18</v>
      </c>
      <c r="F40" s="32" t="s">
        <v>721</v>
      </c>
      <c r="G40" s="127">
        <v>6125</v>
      </c>
      <c r="H40" s="32" t="s">
        <v>721</v>
      </c>
      <c r="I40" s="127">
        <v>6125</v>
      </c>
      <c r="J40" s="109" t="s">
        <v>52</v>
      </c>
      <c r="K40" s="119" t="s">
        <v>570</v>
      </c>
      <c r="L40" s="121" t="s">
        <v>573</v>
      </c>
      <c r="M40" s="28" t="str">
        <f t="shared" si="0"/>
        <v>8 สิงหาคม 2568 194/2568</v>
      </c>
    </row>
    <row r="41" spans="1:13" ht="78">
      <c r="A41" s="24">
        <v>14</v>
      </c>
      <c r="B41" s="182" t="s">
        <v>574</v>
      </c>
      <c r="C41" s="126">
        <v>9900</v>
      </c>
      <c r="D41" s="126">
        <v>9900</v>
      </c>
      <c r="E41" s="119" t="s">
        <v>18</v>
      </c>
      <c r="F41" s="31" t="s">
        <v>720</v>
      </c>
      <c r="G41" s="127">
        <v>9900</v>
      </c>
      <c r="H41" s="31" t="s">
        <v>720</v>
      </c>
      <c r="I41" s="127">
        <v>9900</v>
      </c>
      <c r="J41" s="109" t="s">
        <v>52</v>
      </c>
      <c r="K41" s="119" t="s">
        <v>570</v>
      </c>
      <c r="L41" s="121" t="s">
        <v>575</v>
      </c>
      <c r="M41" s="28" t="str">
        <f t="shared" si="0"/>
        <v>8 สิงหาคม 2568 195/2568</v>
      </c>
    </row>
    <row r="42" spans="1:13" ht="78">
      <c r="A42" s="24">
        <v>15</v>
      </c>
      <c r="B42" s="184" t="s">
        <v>576</v>
      </c>
      <c r="C42" s="126">
        <v>8800</v>
      </c>
      <c r="D42" s="126">
        <v>8800</v>
      </c>
      <c r="E42" s="119" t="s">
        <v>18</v>
      </c>
      <c r="F42" s="32" t="s">
        <v>743</v>
      </c>
      <c r="G42" s="127">
        <v>8800</v>
      </c>
      <c r="H42" s="32" t="s">
        <v>743</v>
      </c>
      <c r="I42" s="127">
        <v>8800</v>
      </c>
      <c r="J42" s="109" t="s">
        <v>52</v>
      </c>
      <c r="K42" s="119" t="s">
        <v>570</v>
      </c>
      <c r="L42" s="121" t="s">
        <v>577</v>
      </c>
      <c r="M42" s="28" t="str">
        <f t="shared" si="0"/>
        <v>8 สิงหาคม 2568 200/2568</v>
      </c>
    </row>
    <row r="43" spans="1:13" ht="78">
      <c r="A43" s="24">
        <v>16</v>
      </c>
      <c r="B43" s="184" t="s">
        <v>578</v>
      </c>
      <c r="C43" s="122">
        <v>16790</v>
      </c>
      <c r="D43" s="122">
        <v>16790</v>
      </c>
      <c r="E43" s="119" t="s">
        <v>18</v>
      </c>
      <c r="F43" s="31" t="s">
        <v>708</v>
      </c>
      <c r="G43" s="123">
        <v>16790</v>
      </c>
      <c r="H43" s="31" t="s">
        <v>708</v>
      </c>
      <c r="I43" s="123">
        <v>16790</v>
      </c>
      <c r="J43" s="109" t="s">
        <v>52</v>
      </c>
      <c r="K43" s="119" t="s">
        <v>570</v>
      </c>
      <c r="L43" s="121" t="s">
        <v>579</v>
      </c>
      <c r="M43" s="28" t="str">
        <f t="shared" si="0"/>
        <v>8 สิงหาคม 2568 201/2568</v>
      </c>
    </row>
    <row r="44" spans="1:13" ht="78">
      <c r="A44" s="24">
        <v>17</v>
      </c>
      <c r="B44" s="181" t="s">
        <v>580</v>
      </c>
      <c r="C44" s="126">
        <v>6900</v>
      </c>
      <c r="D44" s="126">
        <v>6900</v>
      </c>
      <c r="E44" s="119" t="s">
        <v>18</v>
      </c>
      <c r="F44" s="31" t="s">
        <v>208</v>
      </c>
      <c r="G44" s="127">
        <v>6900</v>
      </c>
      <c r="H44" s="31" t="s">
        <v>208</v>
      </c>
      <c r="I44" s="127">
        <v>6900</v>
      </c>
      <c r="J44" s="109" t="s">
        <v>52</v>
      </c>
      <c r="K44" s="119" t="s">
        <v>570</v>
      </c>
      <c r="L44" s="121" t="s">
        <v>581</v>
      </c>
      <c r="M44" s="28" t="str">
        <f t="shared" si="0"/>
        <v>8 สิงหาคม 2568 202/2568</v>
      </c>
    </row>
    <row r="45" spans="1:13" ht="78">
      <c r="A45" s="24">
        <v>18</v>
      </c>
      <c r="B45" s="182" t="s">
        <v>22</v>
      </c>
      <c r="C45" s="126">
        <v>13570</v>
      </c>
      <c r="D45" s="126">
        <v>13570</v>
      </c>
      <c r="E45" s="119" t="s">
        <v>18</v>
      </c>
      <c r="F45" s="31" t="s">
        <v>707</v>
      </c>
      <c r="G45" s="127">
        <v>13570</v>
      </c>
      <c r="H45" s="31" t="s">
        <v>707</v>
      </c>
      <c r="I45" s="127">
        <v>13570</v>
      </c>
      <c r="J45" s="109" t="s">
        <v>52</v>
      </c>
      <c r="K45" s="119" t="s">
        <v>582</v>
      </c>
      <c r="L45" s="121" t="s">
        <v>583</v>
      </c>
      <c r="M45" s="28" t="str">
        <f t="shared" si="0"/>
        <v>13 สิงหาคม 2568 196/2568</v>
      </c>
    </row>
    <row r="46" spans="1:13" ht="78">
      <c r="A46" s="24">
        <v>19</v>
      </c>
      <c r="B46" s="181" t="s">
        <v>443</v>
      </c>
      <c r="C46" s="126">
        <v>6400</v>
      </c>
      <c r="D46" s="126">
        <v>6400</v>
      </c>
      <c r="E46" s="119" t="s">
        <v>18</v>
      </c>
      <c r="F46" s="31" t="s">
        <v>712</v>
      </c>
      <c r="G46" s="127">
        <v>6400</v>
      </c>
      <c r="H46" s="31" t="s">
        <v>712</v>
      </c>
      <c r="I46" s="127">
        <v>6400</v>
      </c>
      <c r="J46" s="109" t="s">
        <v>52</v>
      </c>
      <c r="K46" s="119" t="s">
        <v>584</v>
      </c>
      <c r="L46" s="121" t="s">
        <v>585</v>
      </c>
      <c r="M46" s="28" t="str">
        <f t="shared" si="0"/>
        <v>14 สิงหาคม 2568 198/2568</v>
      </c>
    </row>
    <row r="47" spans="1:13" ht="78">
      <c r="A47" s="24">
        <v>20</v>
      </c>
      <c r="B47" s="181" t="s">
        <v>586</v>
      </c>
      <c r="C47" s="126">
        <v>14450</v>
      </c>
      <c r="D47" s="126">
        <v>14450</v>
      </c>
      <c r="E47" s="119" t="s">
        <v>18</v>
      </c>
      <c r="F47" s="31" t="s">
        <v>730</v>
      </c>
      <c r="G47" s="127">
        <v>14450</v>
      </c>
      <c r="H47" s="31" t="s">
        <v>730</v>
      </c>
      <c r="I47" s="127">
        <v>14450</v>
      </c>
      <c r="J47" s="109" t="s">
        <v>52</v>
      </c>
      <c r="K47" s="119" t="s">
        <v>584</v>
      </c>
      <c r="L47" s="121" t="s">
        <v>587</v>
      </c>
      <c r="M47" s="28" t="str">
        <f t="shared" si="0"/>
        <v>14 สิงหาคม 2568 199/2568</v>
      </c>
    </row>
    <row r="48" spans="1:13" ht="78">
      <c r="A48" s="24">
        <v>21</v>
      </c>
      <c r="B48" s="184" t="s">
        <v>25</v>
      </c>
      <c r="C48" s="126">
        <v>8280</v>
      </c>
      <c r="D48" s="126">
        <v>8280</v>
      </c>
      <c r="E48" s="119" t="s">
        <v>18</v>
      </c>
      <c r="F48" s="31" t="s">
        <v>702</v>
      </c>
      <c r="G48" s="127">
        <v>8280</v>
      </c>
      <c r="H48" s="31" t="s">
        <v>702</v>
      </c>
      <c r="I48" s="127">
        <v>8280</v>
      </c>
      <c r="J48" s="109" t="s">
        <v>52</v>
      </c>
      <c r="K48" s="119" t="s">
        <v>588</v>
      </c>
      <c r="L48" s="121" t="s">
        <v>589</v>
      </c>
      <c r="M48" s="28" t="str">
        <f t="shared" si="0"/>
        <v>15 สิงหาคม 2568 216/2568</v>
      </c>
    </row>
    <row r="49" spans="1:13" ht="78">
      <c r="A49" s="24">
        <v>22</v>
      </c>
      <c r="B49" s="182" t="s">
        <v>590</v>
      </c>
      <c r="C49" s="117">
        <v>13642</v>
      </c>
      <c r="D49" s="117">
        <v>13642</v>
      </c>
      <c r="E49" s="119" t="s">
        <v>18</v>
      </c>
      <c r="F49" s="31" t="s">
        <v>702</v>
      </c>
      <c r="G49" s="118">
        <v>13642</v>
      </c>
      <c r="H49" s="31" t="s">
        <v>702</v>
      </c>
      <c r="I49" s="118">
        <v>13642</v>
      </c>
      <c r="J49" s="109" t="s">
        <v>52</v>
      </c>
      <c r="K49" s="119" t="s">
        <v>588</v>
      </c>
      <c r="L49" s="121" t="s">
        <v>591</v>
      </c>
      <c r="M49" s="28" t="str">
        <f t="shared" si="0"/>
        <v>15 สิงหาคม 2568 217/2568</v>
      </c>
    </row>
    <row r="50" spans="1:13" ht="97.5">
      <c r="A50" s="24">
        <v>23</v>
      </c>
      <c r="B50" s="181" t="s">
        <v>592</v>
      </c>
      <c r="C50" s="126">
        <v>199000</v>
      </c>
      <c r="D50" s="126">
        <v>199000</v>
      </c>
      <c r="E50" s="119" t="s">
        <v>18</v>
      </c>
      <c r="F50" s="31" t="s">
        <v>719</v>
      </c>
      <c r="G50" s="127">
        <v>199000</v>
      </c>
      <c r="H50" s="31" t="s">
        <v>719</v>
      </c>
      <c r="I50" s="127">
        <v>199000</v>
      </c>
      <c r="J50" s="109" t="s">
        <v>52</v>
      </c>
      <c r="K50" s="119" t="s">
        <v>588</v>
      </c>
      <c r="L50" s="121" t="s">
        <v>593</v>
      </c>
      <c r="M50" s="28" t="str">
        <f t="shared" si="0"/>
        <v>15 สิงหาคม 2568 43/2568</v>
      </c>
    </row>
    <row r="51" spans="1:13" ht="78">
      <c r="A51" s="24">
        <v>24</v>
      </c>
      <c r="B51" s="184" t="s">
        <v>594</v>
      </c>
      <c r="C51" s="126">
        <v>82000</v>
      </c>
      <c r="D51" s="126">
        <v>82000</v>
      </c>
      <c r="E51" s="119" t="s">
        <v>18</v>
      </c>
      <c r="F51" s="32" t="s">
        <v>724</v>
      </c>
      <c r="G51" s="127">
        <v>82000</v>
      </c>
      <c r="H51" s="32" t="s">
        <v>724</v>
      </c>
      <c r="I51" s="127">
        <v>82000</v>
      </c>
      <c r="J51" s="109" t="s">
        <v>52</v>
      </c>
      <c r="K51" s="119" t="s">
        <v>595</v>
      </c>
      <c r="L51" s="121" t="s">
        <v>596</v>
      </c>
      <c r="M51" s="28" t="str">
        <f t="shared" si="0"/>
        <v>18 สิงหาคม 2568 204/2568</v>
      </c>
    </row>
    <row r="52" spans="1:13" ht="97.5">
      <c r="A52" s="24">
        <v>25</v>
      </c>
      <c r="B52" s="176" t="s">
        <v>597</v>
      </c>
      <c r="C52" s="126">
        <v>77000</v>
      </c>
      <c r="D52" s="126">
        <v>77000</v>
      </c>
      <c r="E52" s="119" t="s">
        <v>18</v>
      </c>
      <c r="F52" s="32" t="s">
        <v>744</v>
      </c>
      <c r="G52" s="127">
        <v>77000</v>
      </c>
      <c r="H52" s="32" t="s">
        <v>744</v>
      </c>
      <c r="I52" s="127">
        <v>77000</v>
      </c>
      <c r="J52" s="109" t="s">
        <v>52</v>
      </c>
      <c r="K52" s="119" t="s">
        <v>595</v>
      </c>
      <c r="L52" s="121" t="s">
        <v>598</v>
      </c>
      <c r="M52" s="28" t="str">
        <f t="shared" si="0"/>
        <v>18 สิงหาคม 2568 205/2568</v>
      </c>
    </row>
    <row r="53" spans="1:13" ht="78">
      <c r="A53" s="24">
        <v>26</v>
      </c>
      <c r="B53" s="176" t="s">
        <v>599</v>
      </c>
      <c r="C53" s="122">
        <v>80000</v>
      </c>
      <c r="D53" s="122">
        <v>80000</v>
      </c>
      <c r="E53" s="119" t="s">
        <v>18</v>
      </c>
      <c r="F53" s="32" t="s">
        <v>745</v>
      </c>
      <c r="G53" s="123">
        <v>80000</v>
      </c>
      <c r="H53" s="32" t="s">
        <v>745</v>
      </c>
      <c r="I53" s="123">
        <v>80000</v>
      </c>
      <c r="J53" s="109" t="s">
        <v>52</v>
      </c>
      <c r="K53" s="119" t="s">
        <v>595</v>
      </c>
      <c r="L53" s="121" t="s">
        <v>600</v>
      </c>
      <c r="M53" s="28" t="str">
        <f t="shared" si="0"/>
        <v>18 สิงหาคม 2568 206/2568</v>
      </c>
    </row>
    <row r="54" spans="1:13" ht="78">
      <c r="A54" s="24">
        <v>27</v>
      </c>
      <c r="B54" s="184" t="s">
        <v>553</v>
      </c>
      <c r="C54" s="122">
        <v>9530</v>
      </c>
      <c r="D54" s="122">
        <v>9530</v>
      </c>
      <c r="E54" s="119" t="s">
        <v>18</v>
      </c>
      <c r="F54" s="31" t="s">
        <v>702</v>
      </c>
      <c r="G54" s="123">
        <v>9530</v>
      </c>
      <c r="H54" s="31" t="s">
        <v>702</v>
      </c>
      <c r="I54" s="123">
        <v>9530</v>
      </c>
      <c r="J54" s="109" t="s">
        <v>52</v>
      </c>
      <c r="K54" s="119" t="s">
        <v>601</v>
      </c>
      <c r="L54" s="121" t="s">
        <v>602</v>
      </c>
      <c r="M54" s="28" t="str">
        <f t="shared" si="0"/>
        <v>20 สิงหาคม 2568 215/2568</v>
      </c>
    </row>
    <row r="55" spans="1:13" ht="175.5">
      <c r="A55" s="24">
        <v>28</v>
      </c>
      <c r="B55" s="181" t="s">
        <v>603</v>
      </c>
      <c r="C55" s="122">
        <v>480000</v>
      </c>
      <c r="D55" s="122">
        <v>480000</v>
      </c>
      <c r="E55" s="119" t="s">
        <v>18</v>
      </c>
      <c r="F55" s="31" t="s">
        <v>717</v>
      </c>
      <c r="G55" s="175">
        <v>480000</v>
      </c>
      <c r="H55" s="31" t="s">
        <v>717</v>
      </c>
      <c r="I55" s="123">
        <v>480000</v>
      </c>
      <c r="J55" s="109" t="s">
        <v>52</v>
      </c>
      <c r="K55" s="119" t="s">
        <v>601</v>
      </c>
      <c r="L55" s="121" t="s">
        <v>172</v>
      </c>
      <c r="M55" s="28" t="str">
        <f t="shared" si="0"/>
        <v>20 สิงหาคม 2568 44/2568</v>
      </c>
    </row>
    <row r="56" spans="1:13" ht="78">
      <c r="A56" s="24">
        <v>29</v>
      </c>
      <c r="B56" s="167" t="s">
        <v>143</v>
      </c>
      <c r="C56" s="126">
        <v>5670</v>
      </c>
      <c r="D56" s="126">
        <v>5670</v>
      </c>
      <c r="E56" s="119" t="s">
        <v>18</v>
      </c>
      <c r="F56" s="31" t="s">
        <v>739</v>
      </c>
      <c r="G56" s="127">
        <v>5670</v>
      </c>
      <c r="H56" s="31" t="s">
        <v>739</v>
      </c>
      <c r="I56" s="127">
        <v>5670</v>
      </c>
      <c r="J56" s="109" t="s">
        <v>52</v>
      </c>
      <c r="K56" s="119" t="s">
        <v>604</v>
      </c>
      <c r="L56" s="121" t="s">
        <v>605</v>
      </c>
      <c r="M56" s="28" t="str">
        <f t="shared" si="0"/>
        <v>21 สิงหาคม 2568 207/2568</v>
      </c>
    </row>
    <row r="57" spans="1:13" ht="78">
      <c r="A57" s="24">
        <v>30</v>
      </c>
      <c r="B57" s="182" t="s">
        <v>323</v>
      </c>
      <c r="C57" s="126">
        <v>13871</v>
      </c>
      <c r="D57" s="126">
        <v>13871</v>
      </c>
      <c r="E57" s="119" t="s">
        <v>18</v>
      </c>
      <c r="F57" s="31" t="s">
        <v>702</v>
      </c>
      <c r="G57" s="127">
        <v>13871</v>
      </c>
      <c r="H57" s="31" t="s">
        <v>702</v>
      </c>
      <c r="I57" s="127">
        <v>13871</v>
      </c>
      <c r="J57" s="109" t="s">
        <v>52</v>
      </c>
      <c r="K57" s="119" t="s">
        <v>606</v>
      </c>
      <c r="L57" s="121" t="s">
        <v>607</v>
      </c>
      <c r="M57" s="28" t="str">
        <f t="shared" si="0"/>
        <v>22 สิงหาคม 2568 218/2568</v>
      </c>
    </row>
    <row r="58" spans="1:13" ht="78">
      <c r="A58" s="24">
        <v>31</v>
      </c>
      <c r="B58" s="181" t="s">
        <v>608</v>
      </c>
      <c r="C58" s="126">
        <v>16502</v>
      </c>
      <c r="D58" s="126">
        <v>16502</v>
      </c>
      <c r="E58" s="119" t="s">
        <v>18</v>
      </c>
      <c r="F58" s="31" t="s">
        <v>718</v>
      </c>
      <c r="G58" s="127">
        <v>16502</v>
      </c>
      <c r="H58" s="31" t="s">
        <v>718</v>
      </c>
      <c r="I58" s="127">
        <v>16502</v>
      </c>
      <c r="J58" s="109" t="s">
        <v>52</v>
      </c>
      <c r="K58" s="119" t="s">
        <v>609</v>
      </c>
      <c r="L58" s="121" t="s">
        <v>605</v>
      </c>
      <c r="M58" s="28" t="str">
        <f t="shared" si="0"/>
        <v>25 สิงหาคม 2568 207/2568</v>
      </c>
    </row>
    <row r="59" spans="1:13" ht="78">
      <c r="A59" s="24">
        <v>32</v>
      </c>
      <c r="B59" s="181" t="s">
        <v>610</v>
      </c>
      <c r="C59" s="126">
        <v>14900</v>
      </c>
      <c r="D59" s="126">
        <v>14900</v>
      </c>
      <c r="E59" s="119" t="s">
        <v>18</v>
      </c>
      <c r="F59" s="31" t="s">
        <v>718</v>
      </c>
      <c r="G59" s="127">
        <v>14900</v>
      </c>
      <c r="H59" s="31" t="s">
        <v>718</v>
      </c>
      <c r="I59" s="127">
        <v>14900</v>
      </c>
      <c r="J59" s="109" t="s">
        <v>52</v>
      </c>
      <c r="K59" s="119" t="s">
        <v>609</v>
      </c>
      <c r="L59" s="121" t="s">
        <v>611</v>
      </c>
      <c r="M59" s="28" t="str">
        <f t="shared" si="0"/>
        <v>25 สิงหาคม 2568 208/2568</v>
      </c>
    </row>
    <row r="60" spans="1:13" ht="78">
      <c r="A60" s="24">
        <v>33</v>
      </c>
      <c r="B60" s="182" t="s">
        <v>612</v>
      </c>
      <c r="C60" s="126">
        <v>7200</v>
      </c>
      <c r="D60" s="126">
        <v>7200</v>
      </c>
      <c r="E60" s="119" t="s">
        <v>18</v>
      </c>
      <c r="F60" s="31" t="s">
        <v>717</v>
      </c>
      <c r="G60" s="127">
        <v>7200</v>
      </c>
      <c r="H60" s="31" t="s">
        <v>717</v>
      </c>
      <c r="I60" s="127">
        <v>7200</v>
      </c>
      <c r="J60" s="109" t="s">
        <v>52</v>
      </c>
      <c r="K60" s="119" t="s">
        <v>609</v>
      </c>
      <c r="L60" s="121" t="s">
        <v>613</v>
      </c>
      <c r="M60" s="28" t="str">
        <f t="shared" si="0"/>
        <v>25 สิงหาคม 2568 209/2568</v>
      </c>
    </row>
    <row r="61" spans="1:13" ht="78">
      <c r="A61" s="24">
        <v>34</v>
      </c>
      <c r="B61" s="182" t="s">
        <v>614</v>
      </c>
      <c r="C61" s="126">
        <v>28250</v>
      </c>
      <c r="D61" s="126">
        <v>28250</v>
      </c>
      <c r="E61" s="119" t="s">
        <v>18</v>
      </c>
      <c r="F61" s="31" t="s">
        <v>717</v>
      </c>
      <c r="G61" s="127">
        <v>28250</v>
      </c>
      <c r="H61" s="31" t="s">
        <v>717</v>
      </c>
      <c r="I61" s="127">
        <v>28250</v>
      </c>
      <c r="J61" s="109" t="s">
        <v>52</v>
      </c>
      <c r="K61" s="119" t="s">
        <v>609</v>
      </c>
      <c r="L61" s="121" t="s">
        <v>615</v>
      </c>
      <c r="M61" s="28" t="str">
        <f t="shared" si="0"/>
        <v>25 สิงหาคม 2568 210/2568</v>
      </c>
    </row>
    <row r="62" spans="1:13" ht="78">
      <c r="A62" s="24">
        <v>35</v>
      </c>
      <c r="B62" s="182" t="s">
        <v>616</v>
      </c>
      <c r="C62" s="126">
        <v>15000</v>
      </c>
      <c r="D62" s="126">
        <v>15000</v>
      </c>
      <c r="E62" s="119" t="s">
        <v>18</v>
      </c>
      <c r="F62" s="31" t="s">
        <v>730</v>
      </c>
      <c r="G62" s="127">
        <v>15000</v>
      </c>
      <c r="H62" s="31" t="s">
        <v>730</v>
      </c>
      <c r="I62" s="127">
        <v>15000</v>
      </c>
      <c r="J62" s="109" t="s">
        <v>52</v>
      </c>
      <c r="K62" s="119" t="s">
        <v>609</v>
      </c>
      <c r="L62" s="121" t="s">
        <v>617</v>
      </c>
      <c r="M62" s="28" t="str">
        <f t="shared" si="0"/>
        <v>25 สิงหาคม 2568 211/2568</v>
      </c>
    </row>
    <row r="63" spans="1:13" ht="78">
      <c r="A63" s="24">
        <v>36</v>
      </c>
      <c r="B63" s="182" t="s">
        <v>618</v>
      </c>
      <c r="C63" s="126">
        <v>24850</v>
      </c>
      <c r="D63" s="126">
        <v>24850</v>
      </c>
      <c r="E63" s="119" t="s">
        <v>18</v>
      </c>
      <c r="F63" s="31" t="s">
        <v>730</v>
      </c>
      <c r="G63" s="127">
        <v>24850</v>
      </c>
      <c r="H63" s="31" t="s">
        <v>730</v>
      </c>
      <c r="I63" s="127">
        <v>24850</v>
      </c>
      <c r="J63" s="109" t="s">
        <v>52</v>
      </c>
      <c r="K63" s="119" t="s">
        <v>609</v>
      </c>
      <c r="L63" s="121" t="s">
        <v>619</v>
      </c>
      <c r="M63" s="28" t="str">
        <f t="shared" si="0"/>
        <v>25 สิงหาคม 2568 212/2568</v>
      </c>
    </row>
    <row r="64" spans="1:13" ht="78">
      <c r="A64" s="24">
        <v>37</v>
      </c>
      <c r="B64" s="167" t="s">
        <v>620</v>
      </c>
      <c r="C64" s="126">
        <v>17600</v>
      </c>
      <c r="D64" s="126">
        <v>17600</v>
      </c>
      <c r="E64" s="119" t="s">
        <v>18</v>
      </c>
      <c r="F64" s="31" t="s">
        <v>728</v>
      </c>
      <c r="G64" s="127">
        <v>17600</v>
      </c>
      <c r="H64" s="31" t="s">
        <v>728</v>
      </c>
      <c r="I64" s="127">
        <v>17600</v>
      </c>
      <c r="J64" s="109" t="s">
        <v>52</v>
      </c>
      <c r="K64" s="119" t="s">
        <v>621</v>
      </c>
      <c r="L64" s="121" t="s">
        <v>622</v>
      </c>
      <c r="M64" s="28" t="str">
        <f t="shared" si="0"/>
        <v>26 สิงหาคม 2568 213/2568</v>
      </c>
    </row>
    <row r="65" spans="1:13" ht="20.25">
      <c r="A65" s="1"/>
      <c r="B65" s="2"/>
      <c r="C65" s="2"/>
      <c r="D65" s="2"/>
      <c r="E65" s="2"/>
      <c r="F65" s="2"/>
      <c r="G65" s="2"/>
      <c r="H65" s="1"/>
      <c r="I65" s="1"/>
      <c r="J65" s="20"/>
      <c r="K65" s="2"/>
      <c r="L65" s="3"/>
      <c r="M65" s="3"/>
    </row>
    <row r="66" spans="1:13" ht="20.25">
      <c r="A66" s="1"/>
      <c r="B66" s="2"/>
      <c r="C66" s="2"/>
      <c r="D66" s="2"/>
      <c r="E66" s="2"/>
      <c r="F66" s="2"/>
      <c r="G66" s="2"/>
      <c r="H66" s="1"/>
      <c r="I66" s="1"/>
      <c r="J66" s="20"/>
      <c r="K66" s="2"/>
      <c r="L66" s="3"/>
      <c r="M66" s="3"/>
    </row>
  </sheetData>
  <mergeCells count="18">
    <mergeCell ref="C7:D7"/>
    <mergeCell ref="C8:D8"/>
    <mergeCell ref="C9:D9"/>
    <mergeCell ref="C10:D10"/>
    <mergeCell ref="A1:L1"/>
    <mergeCell ref="A2:L2"/>
    <mergeCell ref="C4:D4"/>
    <mergeCell ref="C5:D5"/>
    <mergeCell ref="C6:D6"/>
    <mergeCell ref="F27:G27"/>
    <mergeCell ref="H25:I25"/>
    <mergeCell ref="H26:I26"/>
    <mergeCell ref="H27:I27"/>
    <mergeCell ref="A22:K22"/>
    <mergeCell ref="A23:K23"/>
    <mergeCell ref="A24:K24"/>
    <mergeCell ref="F25:G25"/>
    <mergeCell ref="F26:G26"/>
  </mergeCells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2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E42F-35AA-4CD3-978B-015243038176}">
  <dimension ref="A1:O41"/>
  <sheetViews>
    <sheetView view="pageBreakPreview" zoomScaleNormal="100" zoomScaleSheetLayoutView="100" zoomScalePageLayoutView="90" workbookViewId="0">
      <selection activeCell="H10" sqref="H10"/>
    </sheetView>
  </sheetViews>
  <sheetFormatPr defaultRowHeight="15"/>
  <cols>
    <col min="1" max="1" width="6.28515625" customWidth="1"/>
    <col min="2" max="2" width="31.42578125" customWidth="1"/>
    <col min="3" max="3" width="14.28515625" customWidth="1"/>
    <col min="4" max="4" width="13.42578125" customWidth="1"/>
    <col min="5" max="5" width="12.5703125" customWidth="1"/>
    <col min="6" max="6" width="17.7109375" customWidth="1"/>
    <col min="7" max="7" width="15.7109375" customWidth="1"/>
    <col min="8" max="8" width="17.85546875" customWidth="1"/>
    <col min="9" max="9" width="13.42578125" customWidth="1"/>
    <col min="10" max="10" width="15.140625" customWidth="1"/>
    <col min="11" max="14" width="0" hidden="1" customWidth="1"/>
    <col min="15" max="15" width="16.42578125" customWidth="1"/>
  </cols>
  <sheetData>
    <row r="1" spans="1:15" ht="27.75">
      <c r="A1" s="203" t="s">
        <v>772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15"/>
      <c r="N1" s="3"/>
    </row>
    <row r="2" spans="1:15" ht="27.75">
      <c r="A2" s="203" t="s">
        <v>783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3"/>
      <c r="N2" s="3"/>
      <c r="O2" s="3"/>
    </row>
    <row r="3" spans="1:15" ht="27.75">
      <c r="A3" s="131" t="s">
        <v>755</v>
      </c>
      <c r="B3" s="132"/>
      <c r="C3" s="132"/>
      <c r="D3" s="133"/>
      <c r="E3" s="133"/>
      <c r="F3" s="133"/>
      <c r="G3" s="133"/>
      <c r="H3" s="133"/>
      <c r="I3" s="133"/>
      <c r="J3" s="133"/>
      <c r="K3" s="133"/>
      <c r="L3" s="154"/>
      <c r="M3" s="3"/>
      <c r="N3" s="3"/>
      <c r="O3" s="3"/>
    </row>
    <row r="4" spans="1:15" ht="27.75">
      <c r="A4" s="134"/>
      <c r="B4" s="134"/>
      <c r="C4" s="204" t="s">
        <v>756</v>
      </c>
      <c r="D4" s="204"/>
      <c r="E4" s="135" t="s">
        <v>757</v>
      </c>
      <c r="F4" s="135" t="s">
        <v>758</v>
      </c>
      <c r="G4" s="133"/>
      <c r="H4" s="133"/>
      <c r="I4" s="133"/>
      <c r="J4" s="133"/>
      <c r="K4" s="133"/>
      <c r="L4" s="154"/>
      <c r="M4" s="3"/>
      <c r="N4" s="3"/>
      <c r="O4" s="3"/>
    </row>
    <row r="5" spans="1:15" ht="27.75">
      <c r="A5" s="134"/>
      <c r="B5" s="134"/>
      <c r="C5" s="205" t="s">
        <v>759</v>
      </c>
      <c r="D5" s="205"/>
      <c r="E5" s="136">
        <v>0</v>
      </c>
      <c r="F5" s="136">
        <v>0</v>
      </c>
      <c r="G5" s="133"/>
      <c r="H5" s="133"/>
      <c r="I5" s="133"/>
      <c r="J5" s="133"/>
      <c r="K5" s="133"/>
      <c r="L5" s="154"/>
      <c r="N5" s="8"/>
    </row>
    <row r="6" spans="1:15" ht="27.75">
      <c r="A6" s="134"/>
      <c r="B6" s="134"/>
      <c r="C6" s="205" t="s">
        <v>760</v>
      </c>
      <c r="D6" s="205"/>
      <c r="E6" s="136">
        <v>0</v>
      </c>
      <c r="F6" s="136">
        <v>0</v>
      </c>
      <c r="G6" s="133"/>
      <c r="H6" s="133"/>
      <c r="I6" s="133"/>
      <c r="J6" s="133"/>
      <c r="K6" s="133"/>
      <c r="L6" s="154"/>
      <c r="N6" s="8"/>
    </row>
    <row r="7" spans="1:15" ht="27.75">
      <c r="A7" s="134"/>
      <c r="B7" s="134"/>
      <c r="C7" s="201" t="s">
        <v>18</v>
      </c>
      <c r="D7" s="201"/>
      <c r="E7" s="136">
        <v>15</v>
      </c>
      <c r="F7" s="137">
        <f>SUM(D29,D29:D62)</f>
        <v>529214.14</v>
      </c>
      <c r="G7" s="133"/>
      <c r="H7" s="133"/>
      <c r="I7" s="133"/>
      <c r="J7" s="133"/>
      <c r="K7" s="133"/>
      <c r="L7" s="154"/>
      <c r="N7" s="8"/>
    </row>
    <row r="8" spans="1:15" ht="27.75">
      <c r="A8" s="134"/>
      <c r="B8" s="134"/>
      <c r="C8" s="201" t="s">
        <v>761</v>
      </c>
      <c r="D8" s="201"/>
      <c r="E8" s="136">
        <v>0</v>
      </c>
      <c r="F8" s="136">
        <v>0</v>
      </c>
      <c r="G8" s="133"/>
      <c r="H8" s="133"/>
      <c r="I8" s="133"/>
      <c r="J8" s="133"/>
      <c r="K8" s="133"/>
      <c r="L8" s="154"/>
      <c r="N8" s="95" t="s">
        <v>607</v>
      </c>
    </row>
    <row r="9" spans="1:15" ht="27.75">
      <c r="A9" s="134"/>
      <c r="B9" s="134"/>
      <c r="C9" s="201" t="s">
        <v>762</v>
      </c>
      <c r="D9" s="201"/>
      <c r="E9" s="136">
        <v>0</v>
      </c>
      <c r="F9" s="136">
        <v>0</v>
      </c>
      <c r="G9" s="133"/>
      <c r="H9" s="133"/>
      <c r="I9" s="133"/>
      <c r="J9" s="133"/>
      <c r="K9" s="133"/>
      <c r="L9" s="154"/>
      <c r="N9" s="95" t="s">
        <v>628</v>
      </c>
    </row>
    <row r="10" spans="1:15" ht="27.75">
      <c r="A10" s="134"/>
      <c r="B10" s="134"/>
      <c r="C10" s="202" t="s">
        <v>763</v>
      </c>
      <c r="D10" s="202"/>
      <c r="E10" s="141">
        <f>SUM(E5:E9)</f>
        <v>15</v>
      </c>
      <c r="F10" s="155">
        <f>SUM(F7)</f>
        <v>529214.14</v>
      </c>
      <c r="G10" s="133"/>
      <c r="H10" s="133"/>
      <c r="I10" s="133"/>
      <c r="J10" s="133"/>
      <c r="K10" s="133"/>
      <c r="L10" s="154"/>
      <c r="N10" s="95" t="s">
        <v>631</v>
      </c>
    </row>
    <row r="11" spans="1:15" ht="27.75">
      <c r="A11" s="134"/>
      <c r="B11" s="134"/>
      <c r="C11" s="132"/>
      <c r="D11" s="133"/>
      <c r="E11" s="133"/>
      <c r="F11" s="133"/>
      <c r="G11" s="133"/>
      <c r="H11" s="133"/>
      <c r="I11" s="133"/>
      <c r="J11" s="133"/>
      <c r="K11" s="133"/>
      <c r="L11" s="154"/>
      <c r="N11" s="95" t="s">
        <v>634</v>
      </c>
    </row>
    <row r="12" spans="1:15" ht="27.75">
      <c r="A12" s="144" t="s">
        <v>770</v>
      </c>
      <c r="B12" s="132"/>
      <c r="C12" s="132"/>
      <c r="D12" s="133"/>
      <c r="E12" s="133"/>
      <c r="F12" s="133"/>
      <c r="G12" s="133"/>
      <c r="H12" s="133"/>
      <c r="I12" s="133"/>
      <c r="J12" s="133"/>
      <c r="K12" s="133"/>
      <c r="L12" s="154"/>
      <c r="N12" s="95" t="s">
        <v>636</v>
      </c>
    </row>
    <row r="13" spans="1:15" ht="27.75">
      <c r="A13" s="144"/>
      <c r="B13" s="132"/>
      <c r="C13" s="132"/>
      <c r="D13" s="133"/>
      <c r="E13" s="133"/>
      <c r="F13" s="133"/>
      <c r="G13" s="133"/>
      <c r="H13" s="133"/>
      <c r="I13" s="133"/>
      <c r="J13" s="133"/>
      <c r="K13" s="133"/>
      <c r="L13" s="154"/>
      <c r="N13" s="95" t="s">
        <v>639</v>
      </c>
    </row>
    <row r="14" spans="1:15" ht="27.75">
      <c r="A14" s="144" t="s">
        <v>771</v>
      </c>
      <c r="B14" s="132"/>
      <c r="C14" s="132"/>
      <c r="D14" s="133"/>
      <c r="E14" s="133"/>
      <c r="F14" s="133"/>
      <c r="G14" s="133"/>
      <c r="H14" s="133"/>
      <c r="I14" s="133"/>
      <c r="J14" s="133"/>
      <c r="K14" s="133"/>
      <c r="L14" s="154"/>
      <c r="N14" s="95" t="s">
        <v>640</v>
      </c>
    </row>
    <row r="15" spans="1:15" ht="27.75">
      <c r="A15" s="144"/>
      <c r="B15" s="132"/>
      <c r="C15" s="132"/>
      <c r="D15" s="133"/>
      <c r="E15" s="133"/>
      <c r="F15" s="133"/>
      <c r="G15" s="133"/>
      <c r="H15" s="133"/>
      <c r="I15" s="133"/>
      <c r="J15" s="133"/>
      <c r="K15" s="133"/>
      <c r="L15" s="154"/>
      <c r="N15" s="95" t="s">
        <v>641</v>
      </c>
    </row>
    <row r="16" spans="1:15" ht="32.25">
      <c r="A16" s="148"/>
      <c r="B16" s="149"/>
      <c r="C16" s="149"/>
      <c r="D16" s="150"/>
      <c r="E16" s="150"/>
      <c r="F16" s="150"/>
      <c r="G16" s="150"/>
      <c r="H16" s="150"/>
      <c r="I16" s="150"/>
      <c r="J16" s="150"/>
      <c r="K16" s="150"/>
      <c r="L16" s="154"/>
      <c r="N16" s="95" t="s">
        <v>644</v>
      </c>
    </row>
    <row r="17" spans="1:15" ht="32.25">
      <c r="A17" s="148"/>
      <c r="B17" s="149"/>
      <c r="C17" s="149"/>
      <c r="D17" s="150"/>
      <c r="E17" s="150"/>
      <c r="F17" s="150"/>
      <c r="G17" s="150"/>
      <c r="H17" s="150"/>
      <c r="I17" s="150"/>
      <c r="J17" s="150"/>
      <c r="K17" s="150"/>
      <c r="L17" s="154"/>
      <c r="N17" s="95" t="s">
        <v>647</v>
      </c>
    </row>
    <row r="18" spans="1:15" ht="32.25">
      <c r="A18" s="148"/>
      <c r="B18" s="149"/>
      <c r="C18" s="149"/>
      <c r="D18" s="150"/>
      <c r="E18" s="150"/>
      <c r="F18" s="150"/>
      <c r="G18" s="150"/>
      <c r="H18" s="150"/>
      <c r="I18" s="150"/>
      <c r="J18" s="150"/>
      <c r="K18" s="150"/>
      <c r="L18" s="154"/>
      <c r="N18" s="95" t="s">
        <v>641</v>
      </c>
    </row>
    <row r="19" spans="1:15" ht="32.25">
      <c r="A19" s="148"/>
      <c r="B19" s="149"/>
      <c r="C19" s="149"/>
      <c r="D19" s="150"/>
      <c r="E19" s="150"/>
      <c r="F19" s="150"/>
      <c r="G19" s="150"/>
      <c r="H19" s="150"/>
      <c r="I19" s="150"/>
      <c r="J19" s="150"/>
      <c r="K19" s="150"/>
      <c r="L19" s="154"/>
      <c r="N19" s="95" t="s">
        <v>636</v>
      </c>
    </row>
    <row r="20" spans="1:15" ht="20.25">
      <c r="A20" s="1"/>
      <c r="B20" s="2"/>
      <c r="C20" s="2"/>
      <c r="D20" s="2"/>
      <c r="E20" s="2"/>
      <c r="F20" s="2"/>
      <c r="G20" s="2"/>
      <c r="H20" s="1"/>
      <c r="I20" s="1"/>
      <c r="K20" s="15" t="s">
        <v>0</v>
      </c>
      <c r="L20" s="3"/>
      <c r="M20" s="15" t="s">
        <v>0</v>
      </c>
      <c r="N20" s="95" t="s">
        <v>157</v>
      </c>
      <c r="O20" s="15" t="s">
        <v>0</v>
      </c>
    </row>
    <row r="21" spans="1:15" ht="20.25">
      <c r="A21" s="195" t="s">
        <v>623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3"/>
      <c r="M21" s="3"/>
      <c r="N21" s="95" t="s">
        <v>657</v>
      </c>
    </row>
    <row r="22" spans="1:15" ht="20.25">
      <c r="A22" s="195" t="s">
        <v>1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3"/>
      <c r="M22" s="3"/>
    </row>
    <row r="23" spans="1:15" ht="20.25">
      <c r="A23" s="196" t="s">
        <v>624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3"/>
      <c r="M23" s="3"/>
    </row>
    <row r="24" spans="1:15" ht="18.75">
      <c r="A24" s="4" t="s">
        <v>2</v>
      </c>
      <c r="B24" s="6"/>
      <c r="C24" s="110" t="s">
        <v>741</v>
      </c>
      <c r="D24" s="6"/>
      <c r="E24" s="5"/>
      <c r="F24" s="197" t="s">
        <v>3</v>
      </c>
      <c r="G24" s="198"/>
      <c r="H24" s="189" t="s">
        <v>4</v>
      </c>
      <c r="I24" s="207"/>
      <c r="J24" s="90" t="s">
        <v>5</v>
      </c>
      <c r="K24" s="4" t="s">
        <v>6</v>
      </c>
      <c r="L24" s="8"/>
      <c r="M24" s="4" t="s">
        <v>6</v>
      </c>
      <c r="O24" s="4" t="s">
        <v>6</v>
      </c>
    </row>
    <row r="25" spans="1:15" ht="18.75">
      <c r="A25" s="9" t="s">
        <v>7</v>
      </c>
      <c r="B25" s="91" t="s">
        <v>8</v>
      </c>
      <c r="C25" s="10" t="s">
        <v>742</v>
      </c>
      <c r="D25" s="91" t="s">
        <v>10</v>
      </c>
      <c r="E25" s="10" t="s">
        <v>11</v>
      </c>
      <c r="F25" s="210" t="s">
        <v>12</v>
      </c>
      <c r="G25" s="211"/>
      <c r="H25" s="191" t="s">
        <v>13</v>
      </c>
      <c r="I25" s="208"/>
      <c r="J25" s="89" t="s">
        <v>14</v>
      </c>
      <c r="K25" s="10" t="s">
        <v>15</v>
      </c>
      <c r="L25" s="8"/>
      <c r="M25" s="10" t="s">
        <v>15</v>
      </c>
      <c r="O25" s="10" t="s">
        <v>15</v>
      </c>
    </row>
    <row r="26" spans="1:15" ht="18.75">
      <c r="A26" s="11"/>
      <c r="B26" s="92"/>
      <c r="C26" s="13"/>
      <c r="D26" s="92"/>
      <c r="E26" s="13"/>
      <c r="F26" s="187"/>
      <c r="G26" s="188"/>
      <c r="H26" s="193"/>
      <c r="I26" s="209"/>
      <c r="J26" s="93"/>
      <c r="K26" s="13" t="s">
        <v>16</v>
      </c>
      <c r="L26" s="8"/>
      <c r="M26" s="13" t="s">
        <v>16</v>
      </c>
      <c r="O26" s="13" t="s">
        <v>16</v>
      </c>
    </row>
    <row r="27" spans="1:15" ht="78">
      <c r="A27" s="24">
        <v>1</v>
      </c>
      <c r="B27" s="181" t="s">
        <v>625</v>
      </c>
      <c r="C27" s="117">
        <v>6383.35</v>
      </c>
      <c r="D27" s="117">
        <v>6383.35</v>
      </c>
      <c r="E27" s="119" t="s">
        <v>18</v>
      </c>
      <c r="F27" s="32" t="s">
        <v>746</v>
      </c>
      <c r="G27" s="118">
        <v>6383.35</v>
      </c>
      <c r="H27" s="32" t="s">
        <v>746</v>
      </c>
      <c r="I27" s="118">
        <v>6383.35</v>
      </c>
      <c r="J27" s="109" t="s">
        <v>52</v>
      </c>
      <c r="K27" s="119"/>
      <c r="L27" s="121"/>
      <c r="M27" s="119" t="s">
        <v>626</v>
      </c>
      <c r="N27" s="166"/>
      <c r="O27" s="28" t="str">
        <f t="shared" ref="O27:O39" si="0">M27&amp;" "&amp;N8</f>
        <v>1 กันยายน 2568 218/2568</v>
      </c>
    </row>
    <row r="28" spans="1:15" ht="78">
      <c r="A28" s="24">
        <v>2</v>
      </c>
      <c r="B28" s="177" t="s">
        <v>627</v>
      </c>
      <c r="C28" s="117">
        <v>6500</v>
      </c>
      <c r="D28" s="117">
        <v>6500</v>
      </c>
      <c r="E28" s="119" t="s">
        <v>18</v>
      </c>
      <c r="F28" s="31" t="s">
        <v>712</v>
      </c>
      <c r="G28" s="118">
        <v>6500</v>
      </c>
      <c r="H28" s="31" t="s">
        <v>712</v>
      </c>
      <c r="I28" s="118">
        <v>6500</v>
      </c>
      <c r="J28" s="109" t="s">
        <v>52</v>
      </c>
      <c r="K28" s="119"/>
      <c r="L28" s="121"/>
      <c r="M28" s="119" t="s">
        <v>626</v>
      </c>
      <c r="N28" s="166"/>
      <c r="O28" s="28" t="str">
        <f t="shared" si="0"/>
        <v>1 กันยายน 2568 219/2568</v>
      </c>
    </row>
    <row r="29" spans="1:15" ht="78">
      <c r="A29" s="24">
        <v>3</v>
      </c>
      <c r="B29" s="178" t="s">
        <v>629</v>
      </c>
      <c r="C29" s="117">
        <v>8340</v>
      </c>
      <c r="D29" s="117">
        <v>8340</v>
      </c>
      <c r="E29" s="119" t="s">
        <v>18</v>
      </c>
      <c r="F29" s="32" t="s">
        <v>718</v>
      </c>
      <c r="G29" s="118">
        <v>8340</v>
      </c>
      <c r="H29" s="32" t="s">
        <v>718</v>
      </c>
      <c r="I29" s="118">
        <v>8340</v>
      </c>
      <c r="J29" s="109" t="s">
        <v>52</v>
      </c>
      <c r="K29" s="119"/>
      <c r="L29" s="121"/>
      <c r="M29" s="119" t="s">
        <v>630</v>
      </c>
      <c r="N29" s="166"/>
      <c r="O29" s="28" t="str">
        <f t="shared" si="0"/>
        <v>3 กันยายน 2568 220/2568</v>
      </c>
    </row>
    <row r="30" spans="1:15" ht="78">
      <c r="A30" s="24">
        <v>4</v>
      </c>
      <c r="B30" s="177" t="s">
        <v>632</v>
      </c>
      <c r="C30" s="117">
        <v>11900</v>
      </c>
      <c r="D30" s="117">
        <v>11900</v>
      </c>
      <c r="E30" s="119" t="s">
        <v>18</v>
      </c>
      <c r="F30" s="31" t="s">
        <v>728</v>
      </c>
      <c r="G30" s="118">
        <v>11900</v>
      </c>
      <c r="H30" s="31" t="s">
        <v>728</v>
      </c>
      <c r="I30" s="118">
        <v>11900</v>
      </c>
      <c r="J30" s="109" t="s">
        <v>52</v>
      </c>
      <c r="K30" s="119"/>
      <c r="L30" s="121"/>
      <c r="M30" s="119" t="s">
        <v>633</v>
      </c>
      <c r="N30" s="166"/>
      <c r="O30" s="28" t="str">
        <f t="shared" si="0"/>
        <v>4 กันยายน 2568 221/2568</v>
      </c>
    </row>
    <row r="31" spans="1:15" ht="78">
      <c r="A31" s="24">
        <v>5</v>
      </c>
      <c r="B31" s="177" t="s">
        <v>635</v>
      </c>
      <c r="C31" s="117">
        <v>8180</v>
      </c>
      <c r="D31" s="117">
        <v>8180</v>
      </c>
      <c r="E31" s="119" t="s">
        <v>18</v>
      </c>
      <c r="F31" s="32" t="s">
        <v>718</v>
      </c>
      <c r="G31" s="118">
        <v>8180</v>
      </c>
      <c r="H31" s="32" t="s">
        <v>718</v>
      </c>
      <c r="I31" s="118">
        <v>8180</v>
      </c>
      <c r="J31" s="109" t="s">
        <v>52</v>
      </c>
      <c r="K31" s="119"/>
      <c r="L31" s="121"/>
      <c r="M31" s="119" t="s">
        <v>633</v>
      </c>
      <c r="N31" s="166"/>
      <c r="O31" s="28" t="str">
        <f t="shared" si="0"/>
        <v>4 กันยายน 2568 222/2568</v>
      </c>
    </row>
    <row r="32" spans="1:15" ht="78">
      <c r="A32" s="24">
        <v>6</v>
      </c>
      <c r="B32" s="178" t="s">
        <v>637</v>
      </c>
      <c r="C32" s="117">
        <v>7630.17</v>
      </c>
      <c r="D32" s="117">
        <v>7630.17</v>
      </c>
      <c r="E32" s="119" t="s">
        <v>18</v>
      </c>
      <c r="F32" s="31" t="s">
        <v>719</v>
      </c>
      <c r="G32" s="118">
        <v>7630.17</v>
      </c>
      <c r="H32" s="31" t="s">
        <v>719</v>
      </c>
      <c r="I32" s="118">
        <v>7630.17</v>
      </c>
      <c r="J32" s="109" t="s">
        <v>52</v>
      </c>
      <c r="K32" s="119"/>
      <c r="L32" s="121"/>
      <c r="M32" s="119" t="s">
        <v>638</v>
      </c>
      <c r="N32" s="166"/>
      <c r="O32" s="28" t="str">
        <f t="shared" si="0"/>
        <v>5 กันยายน 2568 223/2568</v>
      </c>
    </row>
    <row r="33" spans="1:15" ht="78">
      <c r="A33" s="24">
        <v>7</v>
      </c>
      <c r="B33" s="178" t="s">
        <v>637</v>
      </c>
      <c r="C33" s="117">
        <v>7001.65</v>
      </c>
      <c r="D33" s="117">
        <v>7001.65</v>
      </c>
      <c r="E33" s="119" t="s">
        <v>18</v>
      </c>
      <c r="F33" s="31" t="s">
        <v>747</v>
      </c>
      <c r="G33" s="118">
        <v>7001.65</v>
      </c>
      <c r="H33" s="31" t="s">
        <v>747</v>
      </c>
      <c r="I33" s="118">
        <v>7001.65</v>
      </c>
      <c r="J33" s="109" t="s">
        <v>52</v>
      </c>
      <c r="K33" s="119"/>
      <c r="L33" s="121"/>
      <c r="M33" s="119" t="s">
        <v>638</v>
      </c>
      <c r="N33" s="166"/>
      <c r="O33" s="28" t="str">
        <f t="shared" si="0"/>
        <v>5 กันยายน 2568 224/2568</v>
      </c>
    </row>
    <row r="34" spans="1:15" ht="78">
      <c r="A34" s="24">
        <v>8</v>
      </c>
      <c r="B34" s="177" t="s">
        <v>751</v>
      </c>
      <c r="C34" s="117">
        <v>149200</v>
      </c>
      <c r="D34" s="117">
        <v>149200</v>
      </c>
      <c r="E34" s="119" t="s">
        <v>18</v>
      </c>
      <c r="F34" s="32" t="s">
        <v>705</v>
      </c>
      <c r="G34" s="118">
        <v>149200</v>
      </c>
      <c r="H34" s="32" t="s">
        <v>705</v>
      </c>
      <c r="I34" s="118">
        <v>149200</v>
      </c>
      <c r="J34" s="109" t="s">
        <v>52</v>
      </c>
      <c r="K34" s="119"/>
      <c r="L34" s="121"/>
      <c r="M34" s="119" t="s">
        <v>638</v>
      </c>
      <c r="N34" s="166"/>
      <c r="O34" s="28" t="str">
        <f t="shared" si="0"/>
        <v>5 กันยายน 2568 228/2568</v>
      </c>
    </row>
    <row r="35" spans="1:15" ht="78">
      <c r="A35" s="24">
        <v>9</v>
      </c>
      <c r="B35" s="177" t="s">
        <v>642</v>
      </c>
      <c r="C35" s="117">
        <v>7300</v>
      </c>
      <c r="D35" s="117">
        <v>7300</v>
      </c>
      <c r="E35" s="119" t="s">
        <v>18</v>
      </c>
      <c r="F35" s="32" t="s">
        <v>748</v>
      </c>
      <c r="G35" s="118">
        <v>7300</v>
      </c>
      <c r="H35" s="32" t="s">
        <v>748</v>
      </c>
      <c r="I35" s="118">
        <v>7300</v>
      </c>
      <c r="J35" s="109" t="s">
        <v>52</v>
      </c>
      <c r="K35" s="119"/>
      <c r="L35" s="121"/>
      <c r="M35" s="119" t="s">
        <v>643</v>
      </c>
      <c r="N35" s="166"/>
      <c r="O35" s="28" t="str">
        <f t="shared" si="0"/>
        <v>10 กันยายน 2568 225/2568</v>
      </c>
    </row>
    <row r="36" spans="1:15" ht="78">
      <c r="A36" s="24">
        <v>10</v>
      </c>
      <c r="B36" s="177" t="s">
        <v>645</v>
      </c>
      <c r="C36" s="117">
        <v>16492.8</v>
      </c>
      <c r="D36" s="117">
        <v>16492.8</v>
      </c>
      <c r="E36" s="119" t="s">
        <v>18</v>
      </c>
      <c r="F36" s="31" t="s">
        <v>727</v>
      </c>
      <c r="G36" s="118">
        <v>16492.8</v>
      </c>
      <c r="H36" s="31" t="s">
        <v>727</v>
      </c>
      <c r="I36" s="118">
        <v>16492.8</v>
      </c>
      <c r="J36" s="109" t="s">
        <v>52</v>
      </c>
      <c r="K36" s="119"/>
      <c r="L36" s="121"/>
      <c r="M36" s="119" t="s">
        <v>646</v>
      </c>
      <c r="N36" s="166"/>
      <c r="O36" s="28" t="str">
        <f t="shared" si="0"/>
        <v>12 กันยายน 2568 227/2568</v>
      </c>
    </row>
    <row r="37" spans="1:15" ht="78">
      <c r="A37" s="24">
        <v>11</v>
      </c>
      <c r="B37" s="177" t="s">
        <v>648</v>
      </c>
      <c r="C37" s="117">
        <v>61229.52</v>
      </c>
      <c r="D37" s="117">
        <v>61229.52</v>
      </c>
      <c r="E37" s="119" t="s">
        <v>18</v>
      </c>
      <c r="F37" s="31" t="s">
        <v>727</v>
      </c>
      <c r="G37" s="118">
        <v>61229.52</v>
      </c>
      <c r="H37" s="31" t="s">
        <v>727</v>
      </c>
      <c r="I37" s="118">
        <v>61229.52</v>
      </c>
      <c r="J37" s="109" t="s">
        <v>52</v>
      </c>
      <c r="K37" s="119"/>
      <c r="L37" s="121"/>
      <c r="M37" s="119" t="s">
        <v>646</v>
      </c>
      <c r="N37" s="166"/>
      <c r="O37" s="28" t="str">
        <f t="shared" si="0"/>
        <v>12 กันยายน 2568 228/2568</v>
      </c>
    </row>
    <row r="38" spans="1:15" ht="78">
      <c r="A38" s="24">
        <v>12</v>
      </c>
      <c r="B38" s="177" t="s">
        <v>649</v>
      </c>
      <c r="C38" s="117">
        <v>30000</v>
      </c>
      <c r="D38" s="117">
        <v>30000</v>
      </c>
      <c r="E38" s="119" t="s">
        <v>18</v>
      </c>
      <c r="F38" s="32" t="s">
        <v>749</v>
      </c>
      <c r="G38" s="118">
        <v>30000</v>
      </c>
      <c r="H38" s="32" t="s">
        <v>749</v>
      </c>
      <c r="I38" s="118">
        <v>30000</v>
      </c>
      <c r="J38" s="109" t="s">
        <v>52</v>
      </c>
      <c r="K38" s="119"/>
      <c r="L38" s="121"/>
      <c r="M38" s="119" t="s">
        <v>650</v>
      </c>
      <c r="N38" s="166"/>
      <c r="O38" s="28" t="str">
        <f t="shared" si="0"/>
        <v>15 กันยายน 2568 222/2568</v>
      </c>
    </row>
    <row r="39" spans="1:15" ht="78">
      <c r="A39" s="24">
        <v>13</v>
      </c>
      <c r="B39" s="185" t="s">
        <v>651</v>
      </c>
      <c r="C39" s="168">
        <v>36600</v>
      </c>
      <c r="D39" s="168">
        <v>36600</v>
      </c>
      <c r="E39" s="119" t="s">
        <v>18</v>
      </c>
      <c r="F39" s="41" t="s">
        <v>722</v>
      </c>
      <c r="G39" s="169">
        <v>36600</v>
      </c>
      <c r="H39" s="41" t="s">
        <v>722</v>
      </c>
      <c r="I39" s="169">
        <v>36600</v>
      </c>
      <c r="J39" s="109" t="s">
        <v>52</v>
      </c>
      <c r="K39" s="119"/>
      <c r="L39" s="121"/>
      <c r="M39" s="170" t="s">
        <v>652</v>
      </c>
      <c r="N39" s="166"/>
      <c r="O39" s="28" t="str">
        <f t="shared" si="0"/>
        <v>18 กันยายน 2568 46/2568</v>
      </c>
    </row>
    <row r="40" spans="1:15" ht="97.5">
      <c r="A40" s="24">
        <v>14</v>
      </c>
      <c r="B40" s="177" t="s">
        <v>653</v>
      </c>
      <c r="C40" s="117">
        <v>127000</v>
      </c>
      <c r="D40" s="117">
        <v>127000</v>
      </c>
      <c r="E40" s="119" t="s">
        <v>18</v>
      </c>
      <c r="F40" s="32" t="s">
        <v>750</v>
      </c>
      <c r="G40" s="118">
        <v>127000</v>
      </c>
      <c r="H40" s="32" t="s">
        <v>750</v>
      </c>
      <c r="I40" s="118">
        <v>127000</v>
      </c>
      <c r="J40" s="109" t="s">
        <v>52</v>
      </c>
      <c r="K40" s="119"/>
      <c r="L40" s="121"/>
      <c r="M40" s="119" t="s">
        <v>654</v>
      </c>
      <c r="N40" s="166"/>
      <c r="O40" s="28" t="str">
        <f>M40&amp;" "&amp;N20</f>
        <v>22 กันยายน 2568 46/2568</v>
      </c>
    </row>
    <row r="41" spans="1:15" ht="78">
      <c r="A41" s="24">
        <v>15</v>
      </c>
      <c r="B41" s="177" t="s">
        <v>655</v>
      </c>
      <c r="C41" s="117">
        <v>50000</v>
      </c>
      <c r="D41" s="117">
        <v>50000</v>
      </c>
      <c r="E41" s="119" t="s">
        <v>18</v>
      </c>
      <c r="F41" s="31" t="s">
        <v>717</v>
      </c>
      <c r="G41" s="118">
        <v>50000</v>
      </c>
      <c r="H41" s="31" t="s">
        <v>717</v>
      </c>
      <c r="I41" s="118">
        <v>50000</v>
      </c>
      <c r="J41" s="109" t="s">
        <v>52</v>
      </c>
      <c r="K41" s="119"/>
      <c r="L41" s="121"/>
      <c r="M41" s="119" t="s">
        <v>656</v>
      </c>
      <c r="N41" s="166"/>
      <c r="O41" s="28" t="str">
        <f>M41&amp;" "&amp;N21</f>
        <v>26 กันยายน 2568 230/2568</v>
      </c>
    </row>
  </sheetData>
  <mergeCells count="18">
    <mergeCell ref="C7:D7"/>
    <mergeCell ref="C8:D8"/>
    <mergeCell ref="C9:D9"/>
    <mergeCell ref="C10:D10"/>
    <mergeCell ref="A1:L1"/>
    <mergeCell ref="A2:L2"/>
    <mergeCell ref="C4:D4"/>
    <mergeCell ref="C5:D5"/>
    <mergeCell ref="C6:D6"/>
    <mergeCell ref="F26:G26"/>
    <mergeCell ref="H24:I24"/>
    <mergeCell ref="H25:I25"/>
    <mergeCell ref="H26:I26"/>
    <mergeCell ref="A21:K21"/>
    <mergeCell ref="A22:K22"/>
    <mergeCell ref="A23:K23"/>
    <mergeCell ref="F24:G24"/>
    <mergeCell ref="F25:G25"/>
  </mergeCells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Normal="60" zoomScaleSheetLayoutView="100" zoomScalePageLayoutView="70" workbookViewId="0">
      <selection activeCell="F7" sqref="F7"/>
    </sheetView>
  </sheetViews>
  <sheetFormatPr defaultColWidth="9" defaultRowHeight="20.25"/>
  <cols>
    <col min="1" max="1" width="6.28515625" style="1" customWidth="1"/>
    <col min="2" max="2" width="51.28515625" style="2" customWidth="1"/>
    <col min="3" max="3" width="16.42578125" style="2" customWidth="1"/>
    <col min="4" max="4" width="12.42578125" style="2" customWidth="1"/>
    <col min="5" max="5" width="13.42578125" style="2" customWidth="1"/>
    <col min="6" max="6" width="18.42578125" style="2" customWidth="1"/>
    <col min="7" max="7" width="12.140625" style="2" customWidth="1"/>
    <col min="8" max="8" width="20.28515625" style="1" customWidth="1"/>
    <col min="9" max="9" width="13" style="1" customWidth="1"/>
    <col min="10" max="10" width="13.7109375" style="20" customWidth="1"/>
    <col min="11" max="11" width="19.5703125" style="2" customWidth="1"/>
    <col min="12" max="12" width="16.85546875" style="3" hidden="1" customWidth="1"/>
    <col min="13" max="13" width="9" style="3" hidden="1" customWidth="1"/>
    <col min="14" max="16384" width="9" style="3"/>
  </cols>
  <sheetData>
    <row r="1" spans="1:12" ht="27.75">
      <c r="A1" s="203" t="s">
        <v>772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2" ht="21" customHeight="1">
      <c r="A2" s="203" t="s">
        <v>769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2" ht="24.75" customHeight="1">
      <c r="A3" s="131" t="s">
        <v>755</v>
      </c>
      <c r="B3" s="132"/>
      <c r="C3" s="132"/>
      <c r="D3" s="133"/>
      <c r="E3" s="133"/>
      <c r="F3" s="133"/>
      <c r="G3" s="133"/>
      <c r="H3" s="133"/>
      <c r="I3" s="133"/>
      <c r="J3" s="133"/>
      <c r="K3" s="133"/>
      <c r="L3" s="154"/>
    </row>
    <row r="4" spans="1:12" ht="24.75" customHeight="1">
      <c r="A4" s="134"/>
      <c r="B4" s="134"/>
      <c r="C4" s="204" t="s">
        <v>756</v>
      </c>
      <c r="D4" s="204"/>
      <c r="E4" s="135" t="s">
        <v>757</v>
      </c>
      <c r="F4" s="135" t="s">
        <v>758</v>
      </c>
      <c r="G4" s="133"/>
      <c r="H4" s="133"/>
      <c r="I4" s="133"/>
      <c r="J4" s="133"/>
      <c r="K4" s="133"/>
      <c r="L4" s="154"/>
    </row>
    <row r="5" spans="1:12" ht="24.75" customHeight="1">
      <c r="A5" s="134"/>
      <c r="B5" s="134"/>
      <c r="C5" s="205" t="s">
        <v>759</v>
      </c>
      <c r="D5" s="205"/>
      <c r="E5" s="136">
        <v>0</v>
      </c>
      <c r="F5" s="136">
        <v>0</v>
      </c>
      <c r="G5" s="133"/>
      <c r="H5" s="133"/>
      <c r="I5" s="133"/>
      <c r="J5" s="133"/>
      <c r="K5" s="133"/>
      <c r="L5" s="154"/>
    </row>
    <row r="6" spans="1:12" s="8" customFormat="1" ht="21" customHeight="1">
      <c r="A6" s="134"/>
      <c r="B6" s="134"/>
      <c r="C6" s="205" t="s">
        <v>760</v>
      </c>
      <c r="D6" s="205"/>
      <c r="E6" s="136">
        <v>0</v>
      </c>
      <c r="F6" s="136">
        <v>0</v>
      </c>
      <c r="G6" s="133"/>
      <c r="H6" s="133"/>
      <c r="I6" s="133"/>
      <c r="J6" s="133"/>
      <c r="K6" s="133"/>
      <c r="L6" s="154"/>
    </row>
    <row r="7" spans="1:12" s="8" customFormat="1" ht="21" customHeight="1">
      <c r="A7" s="134"/>
      <c r="B7" s="134"/>
      <c r="C7" s="201" t="s">
        <v>18</v>
      </c>
      <c r="D7" s="201"/>
      <c r="E7" s="136">
        <v>10</v>
      </c>
      <c r="F7" s="137">
        <f>SUM(D32,D32:D65)</f>
        <v>114330</v>
      </c>
      <c r="G7" s="133"/>
      <c r="H7" s="133"/>
      <c r="I7" s="133"/>
      <c r="J7" s="133"/>
      <c r="K7" s="133"/>
      <c r="L7" s="154"/>
    </row>
    <row r="8" spans="1:12" s="8" customFormat="1" ht="21" customHeight="1">
      <c r="A8" s="134"/>
      <c r="B8" s="134"/>
      <c r="C8" s="201" t="s">
        <v>761</v>
      </c>
      <c r="D8" s="201"/>
      <c r="E8" s="136">
        <v>0</v>
      </c>
      <c r="F8" s="136">
        <v>0</v>
      </c>
      <c r="G8" s="133"/>
      <c r="H8" s="133"/>
      <c r="I8" s="133"/>
      <c r="J8" s="133"/>
      <c r="K8" s="133"/>
      <c r="L8" s="154"/>
    </row>
    <row r="9" spans="1:12" s="16" customFormat="1" ht="27.75">
      <c r="A9" s="134"/>
      <c r="B9" s="134"/>
      <c r="C9" s="201" t="s">
        <v>762</v>
      </c>
      <c r="D9" s="201"/>
      <c r="E9" s="136">
        <v>0</v>
      </c>
      <c r="F9" s="136">
        <v>0</v>
      </c>
      <c r="G9" s="133"/>
      <c r="H9" s="133"/>
      <c r="I9" s="133"/>
      <c r="J9" s="133"/>
      <c r="K9" s="133"/>
      <c r="L9" s="154"/>
    </row>
    <row r="10" spans="1:12" s="16" customFormat="1" ht="27.75">
      <c r="A10" s="134"/>
      <c r="B10" s="134"/>
      <c r="C10" s="202" t="s">
        <v>763</v>
      </c>
      <c r="D10" s="202"/>
      <c r="E10" s="141">
        <f>SUM(E5:E9)</f>
        <v>10</v>
      </c>
      <c r="F10" s="155">
        <f>SUM(F7)</f>
        <v>114330</v>
      </c>
      <c r="G10" s="133"/>
      <c r="H10" s="133"/>
      <c r="I10" s="133"/>
      <c r="J10" s="133"/>
      <c r="K10" s="133"/>
      <c r="L10" s="154"/>
    </row>
    <row r="11" spans="1:12" s="16" customFormat="1" ht="27.75">
      <c r="A11" s="134"/>
      <c r="B11" s="134"/>
      <c r="C11" s="132"/>
      <c r="D11" s="133"/>
      <c r="E11" s="133"/>
      <c r="F11" s="133"/>
      <c r="G11" s="133"/>
      <c r="H11" s="133"/>
      <c r="I11" s="133"/>
      <c r="J11" s="133"/>
      <c r="K11" s="133"/>
      <c r="L11" s="154"/>
    </row>
    <row r="12" spans="1:12" s="16" customFormat="1" ht="27.75">
      <c r="A12" s="144" t="s">
        <v>770</v>
      </c>
      <c r="B12" s="132"/>
      <c r="C12" s="132"/>
      <c r="D12" s="133"/>
      <c r="E12" s="133"/>
      <c r="F12" s="133"/>
      <c r="G12" s="133"/>
      <c r="H12" s="133"/>
      <c r="I12" s="133"/>
      <c r="J12" s="133"/>
      <c r="K12" s="133"/>
      <c r="L12" s="154"/>
    </row>
    <row r="13" spans="1:12" s="16" customFormat="1" ht="27.75">
      <c r="A13" s="144"/>
      <c r="B13" s="132"/>
      <c r="C13" s="132"/>
      <c r="D13" s="133"/>
      <c r="E13" s="133"/>
      <c r="F13" s="133"/>
      <c r="G13" s="133"/>
      <c r="H13" s="133"/>
      <c r="I13" s="133"/>
      <c r="J13" s="133"/>
      <c r="K13" s="133"/>
      <c r="L13" s="154"/>
    </row>
    <row r="14" spans="1:12" s="16" customFormat="1" ht="27.75">
      <c r="A14" s="144" t="s">
        <v>771</v>
      </c>
      <c r="B14" s="132"/>
      <c r="C14" s="132"/>
      <c r="D14" s="133"/>
      <c r="E14" s="133"/>
      <c r="F14" s="133"/>
      <c r="G14" s="133"/>
      <c r="H14" s="133"/>
      <c r="I14" s="133"/>
      <c r="J14" s="133"/>
      <c r="K14" s="133"/>
      <c r="L14" s="154"/>
    </row>
    <row r="15" spans="1:12" s="16" customFormat="1" ht="27.75">
      <c r="A15" s="144"/>
      <c r="B15" s="132"/>
      <c r="C15" s="132"/>
      <c r="D15" s="133"/>
      <c r="E15" s="133"/>
      <c r="F15" s="133"/>
      <c r="G15" s="133"/>
      <c r="H15" s="133"/>
      <c r="I15" s="133"/>
      <c r="J15" s="133"/>
      <c r="K15" s="133"/>
      <c r="L15" s="154"/>
    </row>
    <row r="16" spans="1:12" s="16" customFormat="1" ht="27.75">
      <c r="A16" s="144"/>
      <c r="B16" s="132"/>
      <c r="C16" s="132"/>
      <c r="D16" s="133"/>
      <c r="E16" s="133"/>
      <c r="F16" s="133"/>
      <c r="G16" s="133"/>
      <c r="H16" s="133"/>
      <c r="I16" s="133"/>
      <c r="J16" s="133"/>
      <c r="K16" s="133"/>
      <c r="L16" s="154"/>
    </row>
    <row r="17" spans="1:12" s="16" customFormat="1" ht="27.75">
      <c r="A17" s="144"/>
      <c r="B17" s="132"/>
      <c r="C17" s="132"/>
      <c r="D17" s="133"/>
      <c r="E17" s="133"/>
      <c r="F17" s="133"/>
      <c r="G17" s="133"/>
      <c r="H17" s="133"/>
      <c r="I17" s="133"/>
      <c r="J17" s="133"/>
      <c r="K17" s="133"/>
      <c r="L17" s="154"/>
    </row>
    <row r="18" spans="1:12" s="16" customFormat="1" ht="27.75">
      <c r="A18" s="144"/>
      <c r="B18" s="132"/>
      <c r="C18" s="132"/>
      <c r="D18" s="133"/>
      <c r="E18" s="133"/>
      <c r="F18" s="133"/>
      <c r="G18" s="133"/>
      <c r="H18" s="133"/>
      <c r="I18" s="133"/>
      <c r="J18" s="133"/>
      <c r="K18" s="133"/>
      <c r="L18" s="154"/>
    </row>
    <row r="19" spans="1:12" s="16" customFormat="1" ht="27.75">
      <c r="A19" s="144"/>
      <c r="B19" s="132"/>
      <c r="C19" s="132"/>
      <c r="D19" s="133"/>
      <c r="E19" s="133"/>
      <c r="F19" s="133"/>
      <c r="G19" s="133"/>
      <c r="H19" s="133"/>
      <c r="I19" s="133"/>
      <c r="J19" s="133"/>
      <c r="K19" s="133"/>
      <c r="L19" s="154"/>
    </row>
    <row r="20" spans="1:12" s="16" customFormat="1" ht="27.75">
      <c r="A20" s="144"/>
      <c r="B20" s="132"/>
      <c r="C20" s="132"/>
      <c r="D20" s="133"/>
      <c r="E20" s="133"/>
      <c r="F20" s="133"/>
      <c r="G20" s="133"/>
      <c r="H20" s="133"/>
      <c r="I20" s="133"/>
      <c r="J20" s="133"/>
      <c r="K20" s="133"/>
      <c r="L20" s="154"/>
    </row>
    <row r="21" spans="1:12" s="16" customFormat="1" ht="27.75">
      <c r="A21" s="144"/>
      <c r="B21" s="132"/>
      <c r="C21" s="132"/>
      <c r="D21" s="133"/>
      <c r="E21" s="133"/>
      <c r="F21" s="133"/>
      <c r="G21" s="133"/>
      <c r="H21" s="133"/>
      <c r="I21" s="133"/>
      <c r="J21" s="133"/>
      <c r="K21" s="133"/>
      <c r="L21" s="154"/>
    </row>
    <row r="22" spans="1:12" s="16" customFormat="1" ht="27.75">
      <c r="A22" s="144"/>
      <c r="B22" s="132"/>
      <c r="C22" s="132"/>
      <c r="D22" s="133"/>
      <c r="E22" s="133"/>
      <c r="F22" s="133"/>
      <c r="G22" s="133"/>
      <c r="H22" s="133"/>
      <c r="I22" s="133"/>
      <c r="J22" s="133"/>
      <c r="K22" s="133"/>
      <c r="L22" s="154"/>
    </row>
    <row r="23" spans="1:12" s="16" customFormat="1" ht="27.75">
      <c r="A23" s="144"/>
      <c r="B23" s="132"/>
      <c r="C23" s="132"/>
      <c r="D23" s="133"/>
      <c r="E23" s="133"/>
      <c r="F23" s="133"/>
      <c r="G23" s="133"/>
      <c r="H23" s="133"/>
      <c r="I23" s="133"/>
      <c r="J23" s="133"/>
      <c r="K23" s="133"/>
      <c r="L23" s="154"/>
    </row>
    <row r="24" spans="1:12" s="16" customFormat="1" ht="27.75">
      <c r="A24" s="144"/>
      <c r="B24" s="132"/>
      <c r="C24" s="132"/>
      <c r="D24" s="133"/>
      <c r="E24" s="133"/>
      <c r="F24" s="133"/>
      <c r="G24" s="133"/>
      <c r="H24" s="133"/>
      <c r="I24" s="133"/>
      <c r="J24" s="133"/>
      <c r="K24" s="133"/>
      <c r="L24" s="154"/>
    </row>
    <row r="25" spans="1:12" s="16" customFormat="1" ht="27.75">
      <c r="A25" s="144"/>
      <c r="B25" s="132"/>
      <c r="C25" s="132"/>
      <c r="D25" s="133"/>
      <c r="E25" s="133"/>
      <c r="F25" s="133"/>
      <c r="G25" s="133"/>
      <c r="H25" s="133"/>
      <c r="I25" s="133"/>
      <c r="J25" s="133"/>
      <c r="K25" s="133"/>
      <c r="L25" s="154"/>
    </row>
    <row r="26" spans="1:12" s="16" customFormat="1" ht="27.75">
      <c r="A26" s="144"/>
      <c r="B26" s="132"/>
      <c r="C26" s="132"/>
      <c r="D26" s="133"/>
      <c r="E26" s="133"/>
      <c r="F26" s="133"/>
      <c r="G26" s="133"/>
      <c r="H26" s="133"/>
      <c r="I26" s="133"/>
      <c r="J26" s="133"/>
      <c r="K26" s="133"/>
      <c r="L26" s="154"/>
    </row>
    <row r="27" spans="1:12">
      <c r="K27" s="15" t="s">
        <v>0</v>
      </c>
    </row>
    <row r="28" spans="1:12">
      <c r="A28" s="195" t="s">
        <v>19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</row>
    <row r="29" spans="1:12">
      <c r="A29" s="195" t="s">
        <v>1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5"/>
    </row>
    <row r="30" spans="1:12">
      <c r="A30" s="196" t="s">
        <v>20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</row>
    <row r="31" spans="1:12">
      <c r="A31" s="4" t="s">
        <v>2</v>
      </c>
      <c r="B31" s="5"/>
      <c r="C31" s="6"/>
      <c r="D31" s="7"/>
      <c r="E31" s="5"/>
      <c r="F31" s="197" t="s">
        <v>3</v>
      </c>
      <c r="G31" s="198"/>
      <c r="H31" s="189" t="s">
        <v>4</v>
      </c>
      <c r="I31" s="190"/>
      <c r="J31" s="21" t="s">
        <v>5</v>
      </c>
      <c r="K31" s="4" t="s">
        <v>6</v>
      </c>
      <c r="L31" s="8"/>
    </row>
    <row r="32" spans="1:12">
      <c r="A32" s="9" t="s">
        <v>7</v>
      </c>
      <c r="B32" s="10" t="s">
        <v>8</v>
      </c>
      <c r="C32" s="10" t="s">
        <v>9</v>
      </c>
      <c r="D32" s="10" t="s">
        <v>10</v>
      </c>
      <c r="E32" s="10" t="s">
        <v>11</v>
      </c>
      <c r="F32" s="199" t="s">
        <v>12</v>
      </c>
      <c r="G32" s="200"/>
      <c r="H32" s="191" t="s">
        <v>13</v>
      </c>
      <c r="I32" s="192"/>
      <c r="J32" s="22" t="s">
        <v>14</v>
      </c>
      <c r="K32" s="10" t="s">
        <v>15</v>
      </c>
      <c r="L32" s="8"/>
    </row>
    <row r="33" spans="1:13">
      <c r="A33" s="11"/>
      <c r="B33" s="12"/>
      <c r="C33" s="12"/>
      <c r="D33" s="12"/>
      <c r="E33" s="12"/>
      <c r="F33" s="187"/>
      <c r="G33" s="188"/>
      <c r="H33" s="193"/>
      <c r="I33" s="194"/>
      <c r="J33" s="23"/>
      <c r="K33" s="13" t="s">
        <v>16</v>
      </c>
      <c r="L33" s="8"/>
    </row>
    <row r="34" spans="1:13" ht="78">
      <c r="A34" s="24">
        <v>1</v>
      </c>
      <c r="B34" s="25" t="s">
        <v>49</v>
      </c>
      <c r="C34" s="26">
        <v>15000</v>
      </c>
      <c r="D34" s="26">
        <v>15000</v>
      </c>
      <c r="E34" s="27" t="s">
        <v>18</v>
      </c>
      <c r="F34" s="31" t="s">
        <v>28</v>
      </c>
      <c r="G34" s="34">
        <v>15000</v>
      </c>
      <c r="H34" s="31" t="s">
        <v>28</v>
      </c>
      <c r="I34" s="34">
        <v>15000</v>
      </c>
      <c r="J34" s="30" t="s">
        <v>52</v>
      </c>
      <c r="K34" s="28" t="str">
        <f>L34&amp;" "&amp;M34</f>
        <v>8 ตุลาคม 2567 01/2568</v>
      </c>
      <c r="L34" s="18" t="s">
        <v>39</v>
      </c>
      <c r="M34" s="17" t="s">
        <v>34</v>
      </c>
    </row>
    <row r="35" spans="1:13" ht="78">
      <c r="A35" s="24">
        <v>2</v>
      </c>
      <c r="B35" s="25" t="s">
        <v>50</v>
      </c>
      <c r="C35" s="26">
        <v>15000</v>
      </c>
      <c r="D35" s="26">
        <v>15000</v>
      </c>
      <c r="E35" s="27" t="s">
        <v>18</v>
      </c>
      <c r="F35" s="32" t="s">
        <v>17</v>
      </c>
      <c r="G35" s="34">
        <v>15000</v>
      </c>
      <c r="H35" s="32" t="s">
        <v>17</v>
      </c>
      <c r="I35" s="34">
        <v>15000</v>
      </c>
      <c r="J35" s="30" t="s">
        <v>52</v>
      </c>
      <c r="K35" s="28" t="str">
        <f t="shared" ref="K35:K43" si="0">L35&amp;" "&amp;M35</f>
        <v>8 ตุลาคม 2567 08/2568</v>
      </c>
      <c r="L35" s="18" t="s">
        <v>39</v>
      </c>
      <c r="M35" s="17" t="s">
        <v>40</v>
      </c>
    </row>
    <row r="36" spans="1:13" ht="78">
      <c r="A36" s="24">
        <v>3</v>
      </c>
      <c r="B36" s="25" t="s">
        <v>21</v>
      </c>
      <c r="C36" s="29">
        <v>5740</v>
      </c>
      <c r="D36" s="29">
        <v>5740</v>
      </c>
      <c r="E36" s="27" t="s">
        <v>18</v>
      </c>
      <c r="F36" s="32" t="s">
        <v>30</v>
      </c>
      <c r="G36" s="35">
        <v>5740</v>
      </c>
      <c r="H36" s="32" t="s">
        <v>30</v>
      </c>
      <c r="I36" s="35">
        <v>5740</v>
      </c>
      <c r="J36" s="30" t="s">
        <v>52</v>
      </c>
      <c r="K36" s="28" t="str">
        <f t="shared" si="0"/>
        <v>16 ตุลาคม 2567 04/2568</v>
      </c>
      <c r="L36" s="18" t="s">
        <v>43</v>
      </c>
      <c r="M36" s="14" t="s">
        <v>35</v>
      </c>
    </row>
    <row r="37" spans="1:13" ht="78">
      <c r="A37" s="24">
        <v>4</v>
      </c>
      <c r="B37" s="25" t="s">
        <v>51</v>
      </c>
      <c r="C37" s="29">
        <v>27100</v>
      </c>
      <c r="D37" s="29">
        <v>27100</v>
      </c>
      <c r="E37" s="27" t="s">
        <v>18</v>
      </c>
      <c r="F37" s="32" t="s">
        <v>31</v>
      </c>
      <c r="G37" s="35">
        <v>27100</v>
      </c>
      <c r="H37" s="32" t="s">
        <v>31</v>
      </c>
      <c r="I37" s="35">
        <v>27100</v>
      </c>
      <c r="J37" s="30" t="s">
        <v>52</v>
      </c>
      <c r="K37" s="28" t="str">
        <f t="shared" si="0"/>
        <v>16 ตุลาคม 2567 11/2568</v>
      </c>
      <c r="L37" s="18" t="s">
        <v>43</v>
      </c>
      <c r="M37" s="14" t="s">
        <v>44</v>
      </c>
    </row>
    <row r="38" spans="1:13" ht="78">
      <c r="A38" s="24">
        <v>5</v>
      </c>
      <c r="B38" s="25" t="s">
        <v>22</v>
      </c>
      <c r="C38" s="29">
        <v>15810</v>
      </c>
      <c r="D38" s="29">
        <v>15810</v>
      </c>
      <c r="E38" s="27" t="s">
        <v>18</v>
      </c>
      <c r="F38" s="31" t="s">
        <v>32</v>
      </c>
      <c r="G38" s="35">
        <v>15810</v>
      </c>
      <c r="H38" s="31" t="s">
        <v>32</v>
      </c>
      <c r="I38" s="35">
        <v>15810</v>
      </c>
      <c r="J38" s="30" t="s">
        <v>52</v>
      </c>
      <c r="K38" s="28" t="str">
        <f t="shared" si="0"/>
        <v>22 ตุลาคม 2567 06/2568</v>
      </c>
      <c r="L38" s="19" t="s">
        <v>45</v>
      </c>
      <c r="M38" s="14" t="s">
        <v>36</v>
      </c>
    </row>
    <row r="39" spans="1:13" ht="78">
      <c r="A39" s="24">
        <v>6</v>
      </c>
      <c r="B39" s="25" t="s">
        <v>23</v>
      </c>
      <c r="C39" s="29">
        <v>5100</v>
      </c>
      <c r="D39" s="29">
        <v>5100</v>
      </c>
      <c r="E39" s="27" t="s">
        <v>18</v>
      </c>
      <c r="F39" s="32" t="s">
        <v>30</v>
      </c>
      <c r="G39" s="35">
        <v>5100</v>
      </c>
      <c r="H39" s="32" t="s">
        <v>30</v>
      </c>
      <c r="I39" s="35">
        <v>5100</v>
      </c>
      <c r="J39" s="30" t="s">
        <v>52</v>
      </c>
      <c r="K39" s="28" t="str">
        <f t="shared" si="0"/>
        <v>22 ตุลาคม 2567 07/2568</v>
      </c>
      <c r="L39" s="18" t="s">
        <v>45</v>
      </c>
      <c r="M39" s="14" t="s">
        <v>38</v>
      </c>
    </row>
    <row r="40" spans="1:13" ht="78">
      <c r="A40" s="24">
        <v>7</v>
      </c>
      <c r="B40" s="25" t="s">
        <v>24</v>
      </c>
      <c r="C40" s="29">
        <v>7805</v>
      </c>
      <c r="D40" s="29">
        <v>7805</v>
      </c>
      <c r="E40" s="27" t="s">
        <v>18</v>
      </c>
      <c r="F40" s="32" t="s">
        <v>29</v>
      </c>
      <c r="G40" s="35">
        <v>7805</v>
      </c>
      <c r="H40" s="32" t="s">
        <v>29</v>
      </c>
      <c r="I40" s="35">
        <v>7805</v>
      </c>
      <c r="J40" s="30" t="s">
        <v>52</v>
      </c>
      <c r="K40" s="28" t="str">
        <f t="shared" si="0"/>
        <v>24 ตุลาคม 2567 09/2568</v>
      </c>
      <c r="L40" s="18" t="s">
        <v>46</v>
      </c>
      <c r="M40" s="14" t="s">
        <v>41</v>
      </c>
    </row>
    <row r="41" spans="1:13" ht="78">
      <c r="A41" s="24">
        <v>8</v>
      </c>
      <c r="B41" s="25" t="s">
        <v>25</v>
      </c>
      <c r="C41" s="29">
        <v>7915</v>
      </c>
      <c r="D41" s="29">
        <v>7915</v>
      </c>
      <c r="E41" s="27" t="s">
        <v>18</v>
      </c>
      <c r="F41" s="31" t="s">
        <v>33</v>
      </c>
      <c r="G41" s="35">
        <v>7915</v>
      </c>
      <c r="H41" s="31" t="s">
        <v>33</v>
      </c>
      <c r="I41" s="35">
        <v>7915</v>
      </c>
      <c r="J41" s="30" t="s">
        <v>52</v>
      </c>
      <c r="K41" s="28" t="str">
        <f t="shared" si="0"/>
        <v>24 ตุลาคม 2567 10/2569</v>
      </c>
      <c r="L41" s="18" t="s">
        <v>46</v>
      </c>
      <c r="M41" s="14" t="s">
        <v>786</v>
      </c>
    </row>
    <row r="42" spans="1:13" ht="78">
      <c r="A42" s="24">
        <v>9</v>
      </c>
      <c r="B42" s="25" t="s">
        <v>26</v>
      </c>
      <c r="C42" s="29">
        <v>5260</v>
      </c>
      <c r="D42" s="29">
        <v>5260</v>
      </c>
      <c r="E42" s="27" t="s">
        <v>18</v>
      </c>
      <c r="F42" s="32" t="s">
        <v>30</v>
      </c>
      <c r="G42" s="33">
        <v>5260</v>
      </c>
      <c r="H42" s="32" t="s">
        <v>30</v>
      </c>
      <c r="I42" s="33">
        <v>5260</v>
      </c>
      <c r="J42" s="30" t="s">
        <v>52</v>
      </c>
      <c r="K42" s="28" t="str">
        <f t="shared" si="0"/>
        <v>28 ตุลาคม 2567 11/2570</v>
      </c>
      <c r="L42" s="18" t="s">
        <v>47</v>
      </c>
      <c r="M42" s="14" t="s">
        <v>787</v>
      </c>
    </row>
    <row r="43" spans="1:13" ht="78">
      <c r="A43" s="24">
        <v>10</v>
      </c>
      <c r="B43" s="25" t="s">
        <v>27</v>
      </c>
      <c r="C43" s="29">
        <v>9600</v>
      </c>
      <c r="D43" s="29">
        <v>9600</v>
      </c>
      <c r="E43" s="27" t="s">
        <v>18</v>
      </c>
      <c r="F43" s="32" t="s">
        <v>30</v>
      </c>
      <c r="G43" s="35">
        <v>9600</v>
      </c>
      <c r="H43" s="32" t="s">
        <v>30</v>
      </c>
      <c r="I43" s="35">
        <v>9600</v>
      </c>
      <c r="J43" s="30" t="s">
        <v>52</v>
      </c>
      <c r="K43" s="28" t="str">
        <f t="shared" si="0"/>
        <v>29 ตุลาคม 2567 12/2571</v>
      </c>
      <c r="L43" s="18" t="s">
        <v>48</v>
      </c>
      <c r="M43" s="14" t="s">
        <v>788</v>
      </c>
    </row>
    <row r="44" spans="1:13">
      <c r="I44" s="171"/>
    </row>
  </sheetData>
  <mergeCells count="18">
    <mergeCell ref="C9:D9"/>
    <mergeCell ref="C10:D10"/>
    <mergeCell ref="C7:D7"/>
    <mergeCell ref="C8:D8"/>
    <mergeCell ref="A1:L1"/>
    <mergeCell ref="A2:L2"/>
    <mergeCell ref="C4:D4"/>
    <mergeCell ref="C5:D5"/>
    <mergeCell ref="C6:D6"/>
    <mergeCell ref="F33:G33"/>
    <mergeCell ref="H31:I31"/>
    <mergeCell ref="H32:I32"/>
    <mergeCell ref="H33:I33"/>
    <mergeCell ref="A28:K28"/>
    <mergeCell ref="A29:K29"/>
    <mergeCell ref="A30:K30"/>
    <mergeCell ref="F31:G31"/>
    <mergeCell ref="F32:G32"/>
  </mergeCells>
  <phoneticPr fontId="8" type="noConversion"/>
  <pageMargins left="0.39370078740157483" right="0" top="0.74803149606299213" bottom="0.74803149606299213" header="0.31496062992125984" footer="0.31496062992125984"/>
  <pageSetup paperSize="9" scale="70" orientation="landscape" horizontalDpi="4294967293" r:id="rId1"/>
  <rowBreaks count="1" manualBreakCount="1">
    <brk id="26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4A8BA-0349-469F-BC74-0FF3FEFD04B4}">
  <dimension ref="A1:M58"/>
  <sheetViews>
    <sheetView view="pageBreakPreview" zoomScale="98" zoomScaleNormal="70" zoomScaleSheetLayoutView="98" zoomScalePageLayoutView="60" workbookViewId="0">
      <selection activeCell="F7" sqref="F7"/>
    </sheetView>
  </sheetViews>
  <sheetFormatPr defaultRowHeight="15"/>
  <cols>
    <col min="1" max="1" width="6.28515625" customWidth="1"/>
    <col min="2" max="2" width="36.7109375" customWidth="1"/>
    <col min="3" max="3" width="14.7109375" customWidth="1"/>
    <col min="4" max="4" width="14.85546875" customWidth="1"/>
    <col min="5" max="5" width="13.42578125" customWidth="1"/>
    <col min="6" max="6" width="20" customWidth="1"/>
    <col min="7" max="7" width="13.5703125" customWidth="1"/>
    <col min="8" max="8" width="19.28515625" customWidth="1"/>
    <col min="9" max="9" width="13.85546875" customWidth="1"/>
    <col min="10" max="10" width="13.7109375" customWidth="1"/>
    <col min="11" max="11" width="20.42578125" customWidth="1"/>
    <col min="12" max="13" width="0" hidden="1" customWidth="1"/>
  </cols>
  <sheetData>
    <row r="1" spans="1:13" ht="27.75">
      <c r="A1" s="203" t="s">
        <v>772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3" ht="27.75">
      <c r="A2" s="203" t="s">
        <v>773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3" ht="27.75">
      <c r="A3" s="131" t="s">
        <v>755</v>
      </c>
      <c r="B3" s="132"/>
      <c r="C3" s="132"/>
      <c r="D3" s="133"/>
      <c r="E3" s="133"/>
      <c r="F3" s="133"/>
      <c r="G3" s="133"/>
      <c r="H3" s="133"/>
      <c r="I3" s="133"/>
      <c r="J3" s="133"/>
      <c r="K3" s="133"/>
      <c r="L3" s="154"/>
    </row>
    <row r="4" spans="1:13" ht="27.75">
      <c r="A4" s="134"/>
      <c r="B4" s="134"/>
      <c r="C4" s="204" t="s">
        <v>756</v>
      </c>
      <c r="D4" s="204"/>
      <c r="E4" s="135" t="s">
        <v>757</v>
      </c>
      <c r="F4" s="135" t="s">
        <v>758</v>
      </c>
      <c r="G4" s="133"/>
      <c r="H4" s="133"/>
      <c r="I4" s="133"/>
      <c r="J4" s="133"/>
      <c r="K4" s="133"/>
      <c r="L4" s="154"/>
    </row>
    <row r="5" spans="1:13" ht="27.75">
      <c r="A5" s="134"/>
      <c r="B5" s="134"/>
      <c r="C5" s="205" t="s">
        <v>759</v>
      </c>
      <c r="D5" s="205"/>
      <c r="E5" s="136">
        <v>0</v>
      </c>
      <c r="F5" s="136">
        <v>0</v>
      </c>
      <c r="G5" s="133"/>
      <c r="H5" s="133"/>
      <c r="I5" s="133"/>
      <c r="J5" s="133"/>
      <c r="K5" s="133"/>
      <c r="L5" s="154"/>
    </row>
    <row r="6" spans="1:13" ht="27.75">
      <c r="A6" s="134"/>
      <c r="B6" s="134"/>
      <c r="C6" s="205" t="s">
        <v>760</v>
      </c>
      <c r="D6" s="205"/>
      <c r="E6" s="136">
        <v>0</v>
      </c>
      <c r="F6" s="136">
        <v>0</v>
      </c>
      <c r="G6" s="133"/>
      <c r="H6" s="133"/>
      <c r="I6" s="133"/>
      <c r="J6" s="133"/>
      <c r="K6" s="133"/>
      <c r="L6" s="154"/>
    </row>
    <row r="7" spans="1:13" ht="27.75">
      <c r="A7" s="134"/>
      <c r="B7" s="134"/>
      <c r="C7" s="201" t="s">
        <v>18</v>
      </c>
      <c r="D7" s="201"/>
      <c r="E7" s="136">
        <v>22</v>
      </c>
      <c r="F7" s="137">
        <f>SUM(D30,D30:D63)</f>
        <v>590439.44000000006</v>
      </c>
      <c r="G7" s="133"/>
      <c r="H7" s="133"/>
      <c r="I7" s="133"/>
      <c r="J7" s="133"/>
      <c r="K7" s="133"/>
      <c r="L7" s="154"/>
    </row>
    <row r="8" spans="1:13" ht="27.75">
      <c r="A8" s="134"/>
      <c r="B8" s="134"/>
      <c r="C8" s="201" t="s">
        <v>761</v>
      </c>
      <c r="D8" s="201"/>
      <c r="E8" s="136">
        <v>0</v>
      </c>
      <c r="F8" s="136">
        <v>0</v>
      </c>
      <c r="G8" s="133"/>
      <c r="H8" s="133"/>
      <c r="I8" s="133"/>
      <c r="J8" s="133"/>
      <c r="K8" s="133"/>
      <c r="L8" s="154"/>
      <c r="M8" s="17" t="s">
        <v>87</v>
      </c>
    </row>
    <row r="9" spans="1:13" ht="27.75">
      <c r="A9" s="134"/>
      <c r="B9" s="134"/>
      <c r="C9" s="201" t="s">
        <v>762</v>
      </c>
      <c r="D9" s="201"/>
      <c r="E9" s="136">
        <v>0</v>
      </c>
      <c r="F9" s="136">
        <v>0</v>
      </c>
      <c r="G9" s="133"/>
      <c r="H9" s="133"/>
      <c r="I9" s="133"/>
      <c r="J9" s="133"/>
      <c r="K9" s="133"/>
      <c r="L9" s="154"/>
      <c r="M9" s="17" t="s">
        <v>88</v>
      </c>
    </row>
    <row r="10" spans="1:13" ht="27.75">
      <c r="A10" s="134"/>
      <c r="B10" s="134"/>
      <c r="C10" s="202" t="s">
        <v>763</v>
      </c>
      <c r="D10" s="202"/>
      <c r="E10" s="141">
        <f>SUM(E5:E9)</f>
        <v>22</v>
      </c>
      <c r="F10" s="155">
        <f>SUM(F7)</f>
        <v>590439.44000000006</v>
      </c>
      <c r="G10" s="133"/>
      <c r="H10" s="133"/>
      <c r="I10" s="133"/>
      <c r="J10" s="133"/>
      <c r="K10" s="133"/>
      <c r="L10" s="154"/>
      <c r="M10" s="17" t="s">
        <v>89</v>
      </c>
    </row>
    <row r="11" spans="1:13" ht="27.75">
      <c r="A11" s="134"/>
      <c r="B11" s="134"/>
      <c r="C11" s="132"/>
      <c r="D11" s="133"/>
      <c r="E11" s="133"/>
      <c r="F11" s="133"/>
      <c r="G11" s="133"/>
      <c r="H11" s="133"/>
      <c r="I11" s="133"/>
      <c r="J11" s="133"/>
      <c r="K11" s="133"/>
      <c r="L11" s="154"/>
      <c r="M11" s="14" t="s">
        <v>87</v>
      </c>
    </row>
    <row r="12" spans="1:13" ht="27.75">
      <c r="A12" s="144" t="s">
        <v>770</v>
      </c>
      <c r="B12" s="132"/>
      <c r="C12" s="132"/>
      <c r="D12" s="133"/>
      <c r="E12" s="133"/>
      <c r="F12" s="133"/>
      <c r="G12" s="133"/>
      <c r="H12" s="133"/>
      <c r="I12" s="133"/>
      <c r="J12" s="133"/>
      <c r="K12" s="133"/>
      <c r="L12" s="154"/>
      <c r="M12" s="17" t="s">
        <v>88</v>
      </c>
    </row>
    <row r="13" spans="1:13" ht="27.75">
      <c r="A13" s="144"/>
      <c r="B13" s="132"/>
      <c r="C13" s="132"/>
      <c r="D13" s="133"/>
      <c r="E13" s="133"/>
      <c r="F13" s="133"/>
      <c r="G13" s="133"/>
      <c r="H13" s="133"/>
      <c r="I13" s="133"/>
      <c r="J13" s="133"/>
      <c r="K13" s="133"/>
      <c r="L13" s="154"/>
      <c r="M13" s="17" t="s">
        <v>92</v>
      </c>
    </row>
    <row r="14" spans="1:13" ht="27.75">
      <c r="A14" s="144" t="s">
        <v>771</v>
      </c>
      <c r="B14" s="132"/>
      <c r="C14" s="132"/>
      <c r="D14" s="133"/>
      <c r="E14" s="133"/>
      <c r="F14" s="133"/>
      <c r="G14" s="133"/>
      <c r="H14" s="133"/>
      <c r="I14" s="133"/>
      <c r="J14" s="133"/>
      <c r="K14" s="133"/>
      <c r="L14" s="154"/>
      <c r="M14" s="14" t="s">
        <v>94</v>
      </c>
    </row>
    <row r="15" spans="1:13" ht="27.75">
      <c r="A15" s="144"/>
      <c r="B15" s="132"/>
      <c r="C15" s="132"/>
      <c r="D15" s="133"/>
      <c r="E15" s="133"/>
      <c r="F15" s="133"/>
      <c r="G15" s="133"/>
      <c r="H15" s="133"/>
      <c r="I15" s="133"/>
      <c r="J15" s="133"/>
      <c r="K15" s="133"/>
      <c r="L15" s="154"/>
      <c r="M15" s="17" t="s">
        <v>96</v>
      </c>
    </row>
    <row r="16" spans="1:13" ht="32.25">
      <c r="A16" s="148"/>
      <c r="B16" s="149"/>
      <c r="C16" s="149"/>
      <c r="D16" s="150"/>
      <c r="E16" s="150"/>
      <c r="F16" s="150"/>
      <c r="G16" s="150"/>
      <c r="H16" s="150"/>
      <c r="I16" s="150"/>
      <c r="J16" s="150"/>
      <c r="K16" s="150"/>
      <c r="L16" s="154"/>
      <c r="M16" s="17" t="s">
        <v>97</v>
      </c>
    </row>
    <row r="17" spans="1:13" ht="32.25">
      <c r="A17" s="148"/>
      <c r="B17" s="149"/>
      <c r="C17" s="149"/>
      <c r="D17" s="150"/>
      <c r="E17" s="150"/>
      <c r="F17" s="150"/>
      <c r="G17" s="150"/>
      <c r="H17" s="150"/>
      <c r="I17" s="150"/>
      <c r="J17" s="150"/>
      <c r="K17" s="150"/>
      <c r="L17" s="154"/>
      <c r="M17" s="14" t="s">
        <v>98</v>
      </c>
    </row>
    <row r="18" spans="1:13" ht="32.25">
      <c r="A18" s="148"/>
      <c r="B18" s="149"/>
      <c r="C18" s="149"/>
      <c r="D18" s="150"/>
      <c r="E18" s="150"/>
      <c r="F18" s="150"/>
      <c r="G18" s="150"/>
      <c r="H18" s="150"/>
      <c r="I18" s="150"/>
      <c r="J18" s="150"/>
      <c r="K18" s="150"/>
      <c r="L18" s="154"/>
      <c r="M18" s="14" t="s">
        <v>100</v>
      </c>
    </row>
    <row r="19" spans="1:13" ht="32.25">
      <c r="A19" s="148"/>
      <c r="B19" s="149"/>
      <c r="C19" s="149"/>
      <c r="D19" s="150"/>
      <c r="E19" s="150"/>
      <c r="F19" s="150"/>
      <c r="G19" s="150"/>
      <c r="H19" s="150"/>
      <c r="I19" s="150"/>
      <c r="J19" s="150"/>
      <c r="K19" s="150"/>
      <c r="L19" s="154"/>
      <c r="M19" s="17" t="s">
        <v>101</v>
      </c>
    </row>
    <row r="20" spans="1:13" ht="32.25">
      <c r="A20" s="148"/>
      <c r="B20" s="149"/>
      <c r="C20" s="149"/>
      <c r="D20" s="150"/>
      <c r="E20" s="150"/>
      <c r="F20" s="150"/>
      <c r="G20" s="150"/>
      <c r="H20" s="150"/>
      <c r="I20" s="150"/>
      <c r="J20" s="150"/>
      <c r="K20" s="150"/>
      <c r="L20" s="154"/>
      <c r="M20" s="14" t="s">
        <v>103</v>
      </c>
    </row>
    <row r="21" spans="1:13" ht="32.25">
      <c r="A21" s="148"/>
      <c r="B21" s="149"/>
      <c r="C21" s="149"/>
      <c r="D21" s="150"/>
      <c r="E21" s="150"/>
      <c r="F21" s="150"/>
      <c r="G21" s="150"/>
      <c r="H21" s="150"/>
      <c r="I21" s="150"/>
      <c r="J21" s="150"/>
      <c r="K21" s="150"/>
      <c r="L21" s="154"/>
      <c r="M21" s="17" t="s">
        <v>103</v>
      </c>
    </row>
    <row r="22" spans="1:13" ht="32.25">
      <c r="A22" s="148"/>
      <c r="B22" s="149"/>
      <c r="C22" s="149"/>
      <c r="D22" s="150"/>
      <c r="E22" s="150"/>
      <c r="F22" s="150"/>
      <c r="G22" s="150"/>
      <c r="H22" s="150"/>
      <c r="I22" s="150"/>
      <c r="J22" s="150"/>
      <c r="K22" s="150"/>
      <c r="L22" s="154"/>
      <c r="M22" s="17" t="s">
        <v>105</v>
      </c>
    </row>
    <row r="23" spans="1:13" ht="32.25">
      <c r="A23" s="148"/>
      <c r="B23" s="149"/>
      <c r="C23" s="149"/>
      <c r="D23" s="150"/>
      <c r="E23" s="150"/>
      <c r="F23" s="150"/>
      <c r="G23" s="150"/>
      <c r="H23" s="150"/>
      <c r="I23" s="150"/>
      <c r="J23" s="150"/>
      <c r="K23" s="150"/>
      <c r="L23" s="154"/>
      <c r="M23" s="14" t="s">
        <v>107</v>
      </c>
    </row>
    <row r="24" spans="1:13" ht="32.25">
      <c r="A24" s="148"/>
      <c r="B24" s="149"/>
      <c r="C24" s="149"/>
      <c r="D24" s="150"/>
      <c r="E24" s="150"/>
      <c r="F24" s="150"/>
      <c r="G24" s="150"/>
      <c r="H24" s="150"/>
      <c r="I24" s="150"/>
      <c r="J24" s="150"/>
      <c r="K24" s="150"/>
      <c r="L24" s="154"/>
      <c r="M24" s="17" t="s">
        <v>108</v>
      </c>
    </row>
    <row r="25" spans="1:13" ht="20.25">
      <c r="A25" s="1"/>
      <c r="B25" s="2"/>
      <c r="C25" s="2"/>
      <c r="D25" s="2"/>
      <c r="E25" s="2"/>
      <c r="F25" s="2"/>
      <c r="G25" s="2"/>
      <c r="H25" s="1"/>
      <c r="I25" s="1"/>
      <c r="J25" s="20"/>
      <c r="K25" s="15" t="s">
        <v>0</v>
      </c>
      <c r="M25" s="17" t="s">
        <v>107</v>
      </c>
    </row>
    <row r="26" spans="1:13" ht="20.25">
      <c r="A26" s="195" t="s">
        <v>53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M26" s="14" t="s">
        <v>111</v>
      </c>
    </row>
    <row r="27" spans="1:13" ht="20.25">
      <c r="A27" s="195" t="s">
        <v>1</v>
      </c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M27" s="14" t="s">
        <v>111</v>
      </c>
    </row>
    <row r="28" spans="1:13" ht="20.25">
      <c r="A28" s="196" t="s">
        <v>54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M28" s="17" t="s">
        <v>113</v>
      </c>
    </row>
    <row r="29" spans="1:13" ht="19.5">
      <c r="A29" s="4" t="s">
        <v>2</v>
      </c>
      <c r="B29" s="5"/>
      <c r="C29" s="157" t="s">
        <v>741</v>
      </c>
      <c r="D29" s="7"/>
      <c r="E29" s="5"/>
      <c r="F29" s="197" t="s">
        <v>3</v>
      </c>
      <c r="G29" s="198"/>
      <c r="H29" s="189" t="s">
        <v>4</v>
      </c>
      <c r="I29" s="190"/>
      <c r="J29" s="21" t="s">
        <v>5</v>
      </c>
      <c r="K29" s="4" t="s">
        <v>6</v>
      </c>
      <c r="M29" s="17" t="s">
        <v>114</v>
      </c>
    </row>
    <row r="30" spans="1:13" ht="18.75">
      <c r="A30" s="9" t="s">
        <v>7</v>
      </c>
      <c r="B30" s="10" t="s">
        <v>8</v>
      </c>
      <c r="C30" s="10" t="s">
        <v>742</v>
      </c>
      <c r="D30" s="10" t="s">
        <v>10</v>
      </c>
      <c r="E30" s="10" t="s">
        <v>11</v>
      </c>
      <c r="F30" s="199" t="s">
        <v>12</v>
      </c>
      <c r="G30" s="200"/>
      <c r="H30" s="191" t="s">
        <v>13</v>
      </c>
      <c r="I30" s="192"/>
      <c r="J30" s="22" t="s">
        <v>14</v>
      </c>
      <c r="K30" s="10" t="s">
        <v>15</v>
      </c>
    </row>
    <row r="31" spans="1:13" ht="18.75">
      <c r="A31" s="11"/>
      <c r="B31" s="12"/>
      <c r="C31" s="12"/>
      <c r="D31" s="12"/>
      <c r="E31" s="12"/>
      <c r="F31" s="199"/>
      <c r="G31" s="200"/>
      <c r="H31" s="193"/>
      <c r="I31" s="194"/>
      <c r="J31" s="23"/>
      <c r="K31" s="13" t="s">
        <v>16</v>
      </c>
    </row>
    <row r="32" spans="1:13" ht="78">
      <c r="A32" s="24">
        <v>1</v>
      </c>
      <c r="B32" s="25" t="s">
        <v>55</v>
      </c>
      <c r="C32" s="29">
        <v>46156.11</v>
      </c>
      <c r="D32" s="29">
        <v>46156.11</v>
      </c>
      <c r="E32" s="27" t="s">
        <v>18</v>
      </c>
      <c r="F32" s="31" t="s">
        <v>56</v>
      </c>
      <c r="G32" s="35">
        <v>46156.11</v>
      </c>
      <c r="H32" s="31" t="s">
        <v>56</v>
      </c>
      <c r="I32" s="35">
        <v>46156.11</v>
      </c>
      <c r="J32" s="30" t="s">
        <v>52</v>
      </c>
      <c r="K32" s="28" t="str">
        <f t="shared" ref="K32:K53" si="0">L32&amp;" "&amp;M8</f>
        <v>1 พฤศจิกายน 2567 22/2568</v>
      </c>
      <c r="L32" s="19" t="s">
        <v>86</v>
      </c>
    </row>
    <row r="33" spans="1:12" ht="78">
      <c r="A33" s="24">
        <v>2</v>
      </c>
      <c r="B33" s="25" t="s">
        <v>57</v>
      </c>
      <c r="C33" s="29">
        <v>11575.2</v>
      </c>
      <c r="D33" s="29">
        <v>11575.2</v>
      </c>
      <c r="E33" s="27" t="s">
        <v>18</v>
      </c>
      <c r="F33" s="31" t="s">
        <v>56</v>
      </c>
      <c r="G33" s="35">
        <v>11575.2</v>
      </c>
      <c r="H33" s="31" t="s">
        <v>56</v>
      </c>
      <c r="I33" s="35">
        <v>11575.2</v>
      </c>
      <c r="J33" s="30" t="s">
        <v>52</v>
      </c>
      <c r="K33" s="28" t="str">
        <f t="shared" si="0"/>
        <v>1 พฤศจิกายน 2567 23/2568</v>
      </c>
      <c r="L33" s="19" t="s">
        <v>86</v>
      </c>
    </row>
    <row r="34" spans="1:12" ht="78">
      <c r="A34" s="24">
        <v>3</v>
      </c>
      <c r="B34" s="25" t="s">
        <v>58</v>
      </c>
      <c r="C34" s="36">
        <v>64000</v>
      </c>
      <c r="D34" s="36">
        <v>64000</v>
      </c>
      <c r="E34" s="27" t="s">
        <v>18</v>
      </c>
      <c r="F34" s="31" t="s">
        <v>59</v>
      </c>
      <c r="G34" s="37">
        <v>64000</v>
      </c>
      <c r="H34" s="31" t="s">
        <v>59</v>
      </c>
      <c r="I34" s="37">
        <v>64000</v>
      </c>
      <c r="J34" s="30" t="s">
        <v>52</v>
      </c>
      <c r="K34" s="28" t="str">
        <f t="shared" si="0"/>
        <v>1 พฤศจิกายน 2567 24/2568</v>
      </c>
      <c r="L34" s="18" t="s">
        <v>86</v>
      </c>
    </row>
    <row r="35" spans="1:12" ht="78">
      <c r="A35" s="24">
        <v>4</v>
      </c>
      <c r="B35" s="25" t="s">
        <v>60</v>
      </c>
      <c r="C35" s="36">
        <v>5840</v>
      </c>
      <c r="D35" s="36">
        <v>5840</v>
      </c>
      <c r="E35" s="27" t="s">
        <v>18</v>
      </c>
      <c r="F35" s="31" t="s">
        <v>61</v>
      </c>
      <c r="G35" s="37">
        <v>5840</v>
      </c>
      <c r="H35" s="31" t="s">
        <v>61</v>
      </c>
      <c r="I35" s="37">
        <v>5840</v>
      </c>
      <c r="J35" s="30" t="s">
        <v>52</v>
      </c>
      <c r="K35" s="28" t="str">
        <f t="shared" si="0"/>
        <v>4 พฤศจิกายน 2567 22/2568</v>
      </c>
      <c r="L35" s="18" t="s">
        <v>90</v>
      </c>
    </row>
    <row r="36" spans="1:12" ht="78">
      <c r="A36" s="24">
        <v>5</v>
      </c>
      <c r="B36" s="25" t="s">
        <v>62</v>
      </c>
      <c r="C36" s="36">
        <v>6260.73</v>
      </c>
      <c r="D36" s="36">
        <v>6260.73</v>
      </c>
      <c r="E36" s="27" t="s">
        <v>18</v>
      </c>
      <c r="F36" s="32" t="s">
        <v>63</v>
      </c>
      <c r="G36" s="37">
        <v>6260.73</v>
      </c>
      <c r="H36" s="32" t="s">
        <v>63</v>
      </c>
      <c r="I36" s="37">
        <v>6260.73</v>
      </c>
      <c r="J36" s="30" t="s">
        <v>52</v>
      </c>
      <c r="K36" s="28" t="str">
        <f t="shared" si="0"/>
        <v>4 พฤศจิกายน 2567 23/2568</v>
      </c>
      <c r="L36" s="18" t="s">
        <v>90</v>
      </c>
    </row>
    <row r="37" spans="1:12" ht="78">
      <c r="A37" s="24">
        <v>6</v>
      </c>
      <c r="B37" s="25" t="s">
        <v>64</v>
      </c>
      <c r="C37" s="29">
        <v>103200</v>
      </c>
      <c r="D37" s="29">
        <v>103200</v>
      </c>
      <c r="E37" s="27" t="s">
        <v>18</v>
      </c>
      <c r="F37" s="31" t="s">
        <v>65</v>
      </c>
      <c r="G37" s="38">
        <v>103200</v>
      </c>
      <c r="H37" s="31" t="s">
        <v>65</v>
      </c>
      <c r="I37" s="38">
        <v>103200</v>
      </c>
      <c r="J37" s="30" t="s">
        <v>52</v>
      </c>
      <c r="K37" s="28" t="str">
        <f t="shared" si="0"/>
        <v>6 พฤศจิกายน 2567 14/2568</v>
      </c>
      <c r="L37" s="18" t="s">
        <v>91</v>
      </c>
    </row>
    <row r="38" spans="1:12" ht="78">
      <c r="A38" s="24">
        <v>7</v>
      </c>
      <c r="B38" s="25" t="s">
        <v>66</v>
      </c>
      <c r="C38" s="29">
        <v>5143</v>
      </c>
      <c r="D38" s="29">
        <v>5143</v>
      </c>
      <c r="E38" s="27" t="s">
        <v>18</v>
      </c>
      <c r="F38" s="31" t="s">
        <v>33</v>
      </c>
      <c r="G38" s="38">
        <v>5143</v>
      </c>
      <c r="H38" s="31" t="s">
        <v>33</v>
      </c>
      <c r="I38" s="38">
        <v>5143</v>
      </c>
      <c r="J38" s="30" t="s">
        <v>52</v>
      </c>
      <c r="K38" s="28" t="str">
        <f t="shared" si="0"/>
        <v>8 พฤศจิกายน 2567 15/2568</v>
      </c>
      <c r="L38" s="18" t="s">
        <v>93</v>
      </c>
    </row>
    <row r="39" spans="1:12" ht="78">
      <c r="A39" s="24">
        <v>8</v>
      </c>
      <c r="B39" s="25" t="s">
        <v>67</v>
      </c>
      <c r="C39" s="29">
        <v>5750</v>
      </c>
      <c r="D39" s="29">
        <v>5750</v>
      </c>
      <c r="E39" s="27" t="s">
        <v>18</v>
      </c>
      <c r="F39" s="31" t="s">
        <v>33</v>
      </c>
      <c r="G39" s="38">
        <v>5750</v>
      </c>
      <c r="H39" s="31" t="s">
        <v>33</v>
      </c>
      <c r="I39" s="38">
        <v>5750</v>
      </c>
      <c r="J39" s="30" t="s">
        <v>52</v>
      </c>
      <c r="K39" s="28" t="str">
        <f t="shared" si="0"/>
        <v>11 พฤศจิกายน 2567 16/2568</v>
      </c>
      <c r="L39" s="19" t="s">
        <v>95</v>
      </c>
    </row>
    <row r="40" spans="1:12" ht="78">
      <c r="A40" s="24">
        <v>9</v>
      </c>
      <c r="B40" s="25" t="s">
        <v>68</v>
      </c>
      <c r="C40" s="29">
        <v>5750</v>
      </c>
      <c r="D40" s="29">
        <v>5750</v>
      </c>
      <c r="E40" s="27" t="s">
        <v>18</v>
      </c>
      <c r="F40" s="39" t="s">
        <v>33</v>
      </c>
      <c r="G40" s="38">
        <v>5750</v>
      </c>
      <c r="H40" s="39" t="s">
        <v>33</v>
      </c>
      <c r="I40" s="38">
        <v>5750</v>
      </c>
      <c r="J40" s="30" t="s">
        <v>52</v>
      </c>
      <c r="K40" s="28" t="str">
        <f t="shared" si="0"/>
        <v>11 พฤศจิกายน 2567 18/2568</v>
      </c>
      <c r="L40" s="18" t="s">
        <v>95</v>
      </c>
    </row>
    <row r="41" spans="1:12" ht="78">
      <c r="A41" s="24">
        <v>10</v>
      </c>
      <c r="B41" s="25" t="s">
        <v>69</v>
      </c>
      <c r="C41" s="29">
        <v>6310</v>
      </c>
      <c r="D41" s="29">
        <v>6310</v>
      </c>
      <c r="E41" s="27" t="s">
        <v>18</v>
      </c>
      <c r="F41" s="40" t="s">
        <v>29</v>
      </c>
      <c r="G41" s="38">
        <v>6310</v>
      </c>
      <c r="H41" s="40" t="s">
        <v>29</v>
      </c>
      <c r="I41" s="38">
        <v>6310</v>
      </c>
      <c r="J41" s="30" t="s">
        <v>52</v>
      </c>
      <c r="K41" s="28" t="str">
        <f t="shared" si="0"/>
        <v>11 พฤศจิกายน 2567 19/2568</v>
      </c>
      <c r="L41" s="18" t="s">
        <v>95</v>
      </c>
    </row>
    <row r="42" spans="1:12" ht="78">
      <c r="A42" s="24">
        <v>11</v>
      </c>
      <c r="B42" s="25" t="s">
        <v>70</v>
      </c>
      <c r="C42" s="36">
        <v>7300</v>
      </c>
      <c r="D42" s="36">
        <v>7300</v>
      </c>
      <c r="E42" s="27" t="s">
        <v>18</v>
      </c>
      <c r="F42" s="41" t="s">
        <v>32</v>
      </c>
      <c r="G42" s="42">
        <v>7300</v>
      </c>
      <c r="H42" s="41" t="s">
        <v>32</v>
      </c>
      <c r="I42" s="42">
        <v>7300</v>
      </c>
      <c r="J42" s="30" t="s">
        <v>52</v>
      </c>
      <c r="K42" s="28" t="str">
        <f t="shared" si="0"/>
        <v>19 พฤศจิกายน 2567 27/2568</v>
      </c>
      <c r="L42" s="18" t="s">
        <v>99</v>
      </c>
    </row>
    <row r="43" spans="1:12" ht="78">
      <c r="A43" s="24">
        <v>12</v>
      </c>
      <c r="B43" s="25" t="s">
        <v>71</v>
      </c>
      <c r="C43" s="36">
        <v>46000</v>
      </c>
      <c r="D43" s="36">
        <v>46000</v>
      </c>
      <c r="E43" s="27" t="s">
        <v>18</v>
      </c>
      <c r="F43" s="41" t="s">
        <v>72</v>
      </c>
      <c r="G43" s="42">
        <v>46000</v>
      </c>
      <c r="H43" s="41" t="s">
        <v>72</v>
      </c>
      <c r="I43" s="42">
        <v>46000</v>
      </c>
      <c r="J43" s="30" t="s">
        <v>52</v>
      </c>
      <c r="K43" s="28" t="str">
        <f t="shared" si="0"/>
        <v>19 พฤศจิกายน 2567 26/2568</v>
      </c>
      <c r="L43" s="18" t="s">
        <v>99</v>
      </c>
    </row>
    <row r="44" spans="1:12" ht="78">
      <c r="A44" s="43">
        <v>13</v>
      </c>
      <c r="B44" s="25" t="s">
        <v>73</v>
      </c>
      <c r="C44" s="29">
        <v>9900</v>
      </c>
      <c r="D44" s="29">
        <v>9900</v>
      </c>
      <c r="E44" s="27" t="s">
        <v>18</v>
      </c>
      <c r="F44" s="41" t="s">
        <v>28</v>
      </c>
      <c r="G44" s="38">
        <v>9900</v>
      </c>
      <c r="H44" s="41" t="s">
        <v>28</v>
      </c>
      <c r="I44" s="38">
        <v>9900</v>
      </c>
      <c r="J44" s="30" t="s">
        <v>52</v>
      </c>
      <c r="K44" s="28" t="str">
        <f t="shared" si="0"/>
        <v>20 พฤศจิกายน 2567 28/2568</v>
      </c>
      <c r="L44" s="18" t="s">
        <v>102</v>
      </c>
    </row>
    <row r="45" spans="1:12" ht="97.5">
      <c r="A45" s="43">
        <v>14</v>
      </c>
      <c r="B45" s="25" t="s">
        <v>74</v>
      </c>
      <c r="C45" s="29">
        <v>32000</v>
      </c>
      <c r="D45" s="29">
        <v>32000</v>
      </c>
      <c r="E45" s="27" t="s">
        <v>18</v>
      </c>
      <c r="F45" s="31" t="s">
        <v>72</v>
      </c>
      <c r="G45" s="38">
        <v>32000</v>
      </c>
      <c r="H45" s="31" t="s">
        <v>72</v>
      </c>
      <c r="I45" s="38">
        <v>32000</v>
      </c>
      <c r="J45" s="30" t="s">
        <v>52</v>
      </c>
      <c r="K45" s="28" t="str">
        <f t="shared" si="0"/>
        <v>21 พฤศจิกายน 2567 28/2568</v>
      </c>
      <c r="L45" s="19" t="s">
        <v>104</v>
      </c>
    </row>
    <row r="46" spans="1:12" ht="97.5">
      <c r="A46" s="43">
        <v>15</v>
      </c>
      <c r="B46" s="25" t="s">
        <v>75</v>
      </c>
      <c r="C46" s="29">
        <v>49000</v>
      </c>
      <c r="D46" s="29">
        <v>49000</v>
      </c>
      <c r="E46" s="27" t="s">
        <v>18</v>
      </c>
      <c r="F46" s="31" t="s">
        <v>76</v>
      </c>
      <c r="G46" s="38">
        <v>49000</v>
      </c>
      <c r="H46" s="31" t="s">
        <v>76</v>
      </c>
      <c r="I46" s="38">
        <v>49000</v>
      </c>
      <c r="J46" s="30" t="s">
        <v>52</v>
      </c>
      <c r="K46" s="28" t="str">
        <f t="shared" si="0"/>
        <v>21 พฤศจิกายน 2567 29/2568</v>
      </c>
      <c r="L46" s="18" t="s">
        <v>104</v>
      </c>
    </row>
    <row r="47" spans="1:12" ht="78">
      <c r="A47" s="43">
        <v>16</v>
      </c>
      <c r="B47" s="25" t="s">
        <v>77</v>
      </c>
      <c r="C47" s="29">
        <v>8320</v>
      </c>
      <c r="D47" s="29">
        <v>8320</v>
      </c>
      <c r="E47" s="27" t="s">
        <v>18</v>
      </c>
      <c r="F47" s="31" t="s">
        <v>32</v>
      </c>
      <c r="G47" s="38">
        <v>8320</v>
      </c>
      <c r="H47" s="31" t="s">
        <v>32</v>
      </c>
      <c r="I47" s="38">
        <v>8320</v>
      </c>
      <c r="J47" s="30" t="s">
        <v>52</v>
      </c>
      <c r="K47" s="28" t="str">
        <f t="shared" si="0"/>
        <v>25 พฤศจิกายน 2567 31/2568</v>
      </c>
      <c r="L47" s="18" t="s">
        <v>106</v>
      </c>
    </row>
    <row r="48" spans="1:12" ht="97.5">
      <c r="A48" s="43">
        <v>17</v>
      </c>
      <c r="B48" s="25" t="s">
        <v>78</v>
      </c>
      <c r="C48" s="29">
        <v>54000</v>
      </c>
      <c r="D48" s="29">
        <v>54000</v>
      </c>
      <c r="E48" s="27" t="s">
        <v>18</v>
      </c>
      <c r="F48" s="31" t="s">
        <v>72</v>
      </c>
      <c r="G48" s="38">
        <v>54000</v>
      </c>
      <c r="H48" s="31" t="s">
        <v>72</v>
      </c>
      <c r="I48" s="38">
        <v>54000</v>
      </c>
      <c r="J48" s="30" t="s">
        <v>52</v>
      </c>
      <c r="K48" s="28" t="str">
        <f t="shared" si="0"/>
        <v>25 พฤศจิกายน 2567 30/2568</v>
      </c>
      <c r="L48" s="19" t="s">
        <v>106</v>
      </c>
    </row>
    <row r="49" spans="1:12" ht="78">
      <c r="A49" s="43">
        <v>18</v>
      </c>
      <c r="B49" s="25" t="s">
        <v>79</v>
      </c>
      <c r="C49" s="29">
        <v>55000</v>
      </c>
      <c r="D49" s="29">
        <v>55000</v>
      </c>
      <c r="E49" s="27" t="s">
        <v>18</v>
      </c>
      <c r="F49" s="39" t="s">
        <v>76</v>
      </c>
      <c r="G49" s="38">
        <v>55000</v>
      </c>
      <c r="H49" s="39" t="s">
        <v>76</v>
      </c>
      <c r="I49" s="38">
        <v>55000</v>
      </c>
      <c r="J49" s="30" t="s">
        <v>52</v>
      </c>
      <c r="K49" s="28" t="str">
        <f t="shared" si="0"/>
        <v>26 พฤศจิกายน 2567 31/2568</v>
      </c>
      <c r="L49" s="19" t="s">
        <v>109</v>
      </c>
    </row>
    <row r="50" spans="1:12" ht="78">
      <c r="A50" s="43">
        <v>19</v>
      </c>
      <c r="B50" s="44" t="s">
        <v>80</v>
      </c>
      <c r="C50" s="29">
        <v>6334.4</v>
      </c>
      <c r="D50" s="29">
        <v>6334.4</v>
      </c>
      <c r="E50" s="27" t="s">
        <v>18</v>
      </c>
      <c r="F50" s="40" t="s">
        <v>81</v>
      </c>
      <c r="G50" s="38">
        <v>6334.4</v>
      </c>
      <c r="H50" s="40" t="s">
        <v>81</v>
      </c>
      <c r="I50" s="38">
        <v>6334.4</v>
      </c>
      <c r="J50" s="30" t="s">
        <v>52</v>
      </c>
      <c r="K50" s="28" t="str">
        <f t="shared" si="0"/>
        <v>27 พฤศจิกายน 2567 32/2568</v>
      </c>
      <c r="L50" s="18" t="s">
        <v>110</v>
      </c>
    </row>
    <row r="51" spans="1:12" ht="78">
      <c r="A51" s="43">
        <v>20</v>
      </c>
      <c r="B51" s="44" t="s">
        <v>82</v>
      </c>
      <c r="C51" s="29">
        <v>3600</v>
      </c>
      <c r="D51" s="29">
        <v>3600</v>
      </c>
      <c r="E51" s="27" t="s">
        <v>18</v>
      </c>
      <c r="F51" s="40" t="s">
        <v>83</v>
      </c>
      <c r="G51" s="38">
        <v>3600</v>
      </c>
      <c r="H51" s="40" t="s">
        <v>83</v>
      </c>
      <c r="I51" s="38">
        <v>3600</v>
      </c>
      <c r="J51" s="30" t="s">
        <v>52</v>
      </c>
      <c r="K51" s="28" t="str">
        <f t="shared" si="0"/>
        <v>27 พฤศจิกายน 2567 32/2568</v>
      </c>
      <c r="L51" s="18" t="s">
        <v>110</v>
      </c>
    </row>
    <row r="52" spans="1:12" ht="97.5">
      <c r="A52" s="43">
        <v>21</v>
      </c>
      <c r="B52" s="44" t="s">
        <v>84</v>
      </c>
      <c r="C52" s="29">
        <v>32000</v>
      </c>
      <c r="D52" s="29">
        <v>32000</v>
      </c>
      <c r="E52" s="27" t="s">
        <v>18</v>
      </c>
      <c r="F52" s="31" t="s">
        <v>72</v>
      </c>
      <c r="G52" s="38">
        <v>32000</v>
      </c>
      <c r="H52" s="31" t="s">
        <v>72</v>
      </c>
      <c r="I52" s="38">
        <v>32000</v>
      </c>
      <c r="J52" s="30" t="s">
        <v>52</v>
      </c>
      <c r="K52" s="28" t="str">
        <f t="shared" si="0"/>
        <v>28 พฤศจิกายน 2567 33/2568</v>
      </c>
      <c r="L52" s="18" t="s">
        <v>112</v>
      </c>
    </row>
    <row r="53" spans="1:12" ht="97.5">
      <c r="A53" s="43">
        <v>22</v>
      </c>
      <c r="B53" s="44" t="s">
        <v>85</v>
      </c>
      <c r="C53" s="29">
        <v>27000</v>
      </c>
      <c r="D53" s="29">
        <v>27000</v>
      </c>
      <c r="E53" s="27" t="s">
        <v>18</v>
      </c>
      <c r="F53" s="31" t="s">
        <v>76</v>
      </c>
      <c r="G53" s="38">
        <v>27000</v>
      </c>
      <c r="H53" s="31" t="s">
        <v>76</v>
      </c>
      <c r="I53" s="38">
        <v>27000</v>
      </c>
      <c r="J53" s="30" t="s">
        <v>52</v>
      </c>
      <c r="K53" s="28" t="str">
        <f t="shared" si="0"/>
        <v>28 พฤศจิกายน 2567 34/2568</v>
      </c>
      <c r="L53" s="45" t="s">
        <v>112</v>
      </c>
    </row>
    <row r="54" spans="1:12" ht="20.25">
      <c r="A54" s="1"/>
      <c r="B54" s="2"/>
      <c r="C54" s="2"/>
      <c r="D54" s="2"/>
      <c r="E54" s="2"/>
      <c r="F54" s="2"/>
      <c r="G54" s="2"/>
      <c r="H54" s="1"/>
      <c r="I54" s="156"/>
      <c r="J54" s="20"/>
      <c r="K54" s="2"/>
    </row>
    <row r="55" spans="1:12" ht="20.25">
      <c r="A55" s="1"/>
      <c r="B55" s="2"/>
      <c r="C55" s="2"/>
      <c r="D55" s="2"/>
      <c r="E55" s="2"/>
      <c r="F55" s="2"/>
      <c r="G55" s="2"/>
      <c r="H55" s="1"/>
      <c r="I55" s="1"/>
      <c r="J55" s="20"/>
      <c r="K55" s="2"/>
    </row>
    <row r="56" spans="1:12" ht="20.25">
      <c r="A56" s="1"/>
      <c r="B56" s="2"/>
      <c r="C56" s="2"/>
      <c r="D56" s="2"/>
      <c r="E56" s="2"/>
      <c r="F56" s="2"/>
      <c r="G56" s="2"/>
      <c r="H56" s="1"/>
      <c r="I56" s="1"/>
      <c r="J56" s="20"/>
      <c r="K56" s="2"/>
    </row>
    <row r="57" spans="1:12" ht="20.25">
      <c r="A57" s="1"/>
      <c r="B57" s="2"/>
      <c r="C57" s="2"/>
      <c r="D57" s="2"/>
      <c r="E57" s="2"/>
      <c r="F57" s="2"/>
      <c r="G57" s="2"/>
      <c r="H57" s="1"/>
      <c r="I57" s="1"/>
      <c r="J57" s="20"/>
      <c r="K57" s="2"/>
    </row>
    <row r="58" spans="1:12" ht="20.25">
      <c r="A58" s="1"/>
      <c r="B58" s="2"/>
      <c r="C58" s="2"/>
      <c r="D58" s="2"/>
      <c r="E58" s="2"/>
      <c r="F58" s="2"/>
      <c r="G58" s="2"/>
      <c r="H58" s="1"/>
      <c r="I58" s="1"/>
      <c r="J58" s="20"/>
      <c r="K58" s="2"/>
    </row>
  </sheetData>
  <mergeCells count="18">
    <mergeCell ref="C7:D7"/>
    <mergeCell ref="C8:D8"/>
    <mergeCell ref="C9:D9"/>
    <mergeCell ref="C10:D10"/>
    <mergeCell ref="A1:L1"/>
    <mergeCell ref="A2:L2"/>
    <mergeCell ref="C4:D4"/>
    <mergeCell ref="C5:D5"/>
    <mergeCell ref="C6:D6"/>
    <mergeCell ref="F31:G31"/>
    <mergeCell ref="H31:I31"/>
    <mergeCell ref="A26:K26"/>
    <mergeCell ref="A27:K27"/>
    <mergeCell ref="A28:K28"/>
    <mergeCell ref="F29:G29"/>
    <mergeCell ref="H29:I29"/>
    <mergeCell ref="F30:G30"/>
    <mergeCell ref="H30:I30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4294967293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DE417-D43C-47BF-AD8C-B749C9A8B073}">
  <dimension ref="A1:M55"/>
  <sheetViews>
    <sheetView view="pageBreakPreview" zoomScaleNormal="100" zoomScaleSheetLayoutView="100" zoomScalePageLayoutView="90" workbookViewId="0">
      <selection activeCell="F7" sqref="F7"/>
    </sheetView>
  </sheetViews>
  <sheetFormatPr defaultRowHeight="15"/>
  <cols>
    <col min="1" max="1" width="6.28515625" customWidth="1"/>
    <col min="2" max="2" width="40.5703125" customWidth="1"/>
    <col min="3" max="3" width="14.140625" customWidth="1"/>
    <col min="4" max="4" width="14" customWidth="1"/>
    <col min="5" max="5" width="13.42578125" customWidth="1"/>
    <col min="6" max="6" width="19.140625" customWidth="1"/>
    <col min="7" max="7" width="13.7109375" customWidth="1"/>
    <col min="8" max="8" width="19.5703125" customWidth="1"/>
    <col min="9" max="9" width="13.85546875" customWidth="1"/>
    <col min="10" max="10" width="13.7109375" customWidth="1"/>
    <col min="11" max="11" width="17.28515625" customWidth="1"/>
    <col min="12" max="13" width="0" hidden="1" customWidth="1"/>
  </cols>
  <sheetData>
    <row r="1" spans="1:13" ht="27.75">
      <c r="A1" s="203" t="s">
        <v>772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3" ht="27.75">
      <c r="A2" s="203" t="s">
        <v>774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3" ht="27.75">
      <c r="A3" s="131" t="s">
        <v>755</v>
      </c>
      <c r="B3" s="132"/>
      <c r="C3" s="132"/>
      <c r="D3" s="133"/>
      <c r="E3" s="133"/>
      <c r="F3" s="133"/>
      <c r="G3" s="133"/>
      <c r="H3" s="133"/>
      <c r="I3" s="133"/>
      <c r="J3" s="133"/>
      <c r="K3" s="133"/>
      <c r="L3" s="154"/>
    </row>
    <row r="4" spans="1:13" ht="27.75">
      <c r="A4" s="134"/>
      <c r="B4" s="134"/>
      <c r="C4" s="204" t="s">
        <v>756</v>
      </c>
      <c r="D4" s="204"/>
      <c r="E4" s="135" t="s">
        <v>757</v>
      </c>
      <c r="F4" s="135" t="s">
        <v>758</v>
      </c>
      <c r="G4" s="133"/>
      <c r="H4" s="133"/>
      <c r="I4" s="133"/>
      <c r="J4" s="133"/>
      <c r="K4" s="133"/>
      <c r="L4" s="154"/>
    </row>
    <row r="5" spans="1:13" ht="27.75">
      <c r="A5" s="134"/>
      <c r="B5" s="134"/>
      <c r="C5" s="205" t="s">
        <v>759</v>
      </c>
      <c r="D5" s="205"/>
      <c r="E5" s="136">
        <v>0</v>
      </c>
      <c r="F5" s="136">
        <v>0</v>
      </c>
      <c r="G5" s="133"/>
      <c r="H5" s="133"/>
      <c r="I5" s="133"/>
      <c r="J5" s="133"/>
      <c r="K5" s="133"/>
      <c r="L5" s="154"/>
    </row>
    <row r="6" spans="1:13" ht="27.75">
      <c r="A6" s="134"/>
      <c r="B6" s="134"/>
      <c r="C6" s="205" t="s">
        <v>760</v>
      </c>
      <c r="D6" s="205"/>
      <c r="E6" s="136">
        <v>0</v>
      </c>
      <c r="F6" s="136">
        <v>0</v>
      </c>
      <c r="G6" s="133"/>
      <c r="H6" s="133"/>
      <c r="I6" s="133"/>
      <c r="J6" s="133"/>
      <c r="K6" s="133"/>
      <c r="L6" s="154"/>
    </row>
    <row r="7" spans="1:13" ht="27.75">
      <c r="A7" s="134"/>
      <c r="B7" s="134"/>
      <c r="C7" s="201" t="s">
        <v>18</v>
      </c>
      <c r="D7" s="201"/>
      <c r="E7" s="136">
        <v>24</v>
      </c>
      <c r="F7" s="137">
        <f>SUM(D29,D29:D62)</f>
        <v>2261103.7000000002</v>
      </c>
      <c r="G7" s="133"/>
      <c r="H7" s="133"/>
      <c r="I7" s="133"/>
      <c r="J7" s="133"/>
      <c r="K7" s="133"/>
      <c r="L7" s="154"/>
    </row>
    <row r="8" spans="1:13" ht="27.75">
      <c r="A8" s="134"/>
      <c r="B8" s="134"/>
      <c r="C8" s="201" t="s">
        <v>761</v>
      </c>
      <c r="D8" s="201"/>
      <c r="E8" s="136">
        <v>0</v>
      </c>
      <c r="F8" s="136">
        <v>0</v>
      </c>
      <c r="G8" s="133"/>
      <c r="H8" s="133"/>
      <c r="I8" s="133"/>
      <c r="J8" s="133"/>
      <c r="K8" s="133"/>
      <c r="L8" s="154"/>
      <c r="M8" s="17" t="s">
        <v>148</v>
      </c>
    </row>
    <row r="9" spans="1:13" ht="27.75">
      <c r="A9" s="134"/>
      <c r="B9" s="134"/>
      <c r="C9" s="201" t="s">
        <v>762</v>
      </c>
      <c r="D9" s="201"/>
      <c r="E9" s="136">
        <v>0</v>
      </c>
      <c r="F9" s="136">
        <v>0</v>
      </c>
      <c r="G9" s="133"/>
      <c r="H9" s="133"/>
      <c r="I9" s="133"/>
      <c r="J9" s="133"/>
      <c r="K9" s="133"/>
      <c r="L9" s="154"/>
      <c r="M9" s="17" t="s">
        <v>149</v>
      </c>
    </row>
    <row r="10" spans="1:13" ht="27.75">
      <c r="A10" s="134"/>
      <c r="B10" s="134"/>
      <c r="C10" s="202" t="s">
        <v>763</v>
      </c>
      <c r="D10" s="202"/>
      <c r="E10" s="141">
        <f>SUM(E5:E9)</f>
        <v>24</v>
      </c>
      <c r="F10" s="155">
        <f>SUM(F7)</f>
        <v>2261103.7000000002</v>
      </c>
      <c r="G10" s="133"/>
      <c r="H10" s="133"/>
      <c r="I10" s="133"/>
      <c r="J10" s="133"/>
      <c r="K10" s="133"/>
      <c r="L10" s="154"/>
      <c r="M10" s="14" t="s">
        <v>151</v>
      </c>
    </row>
    <row r="11" spans="1:13" ht="27.75">
      <c r="A11" s="134"/>
      <c r="B11" s="134"/>
      <c r="C11" s="132"/>
      <c r="D11" s="133"/>
      <c r="E11" s="133"/>
      <c r="F11" s="133"/>
      <c r="G11" s="133"/>
      <c r="H11" s="133"/>
      <c r="I11" s="133"/>
      <c r="J11" s="133"/>
      <c r="K11" s="133"/>
      <c r="L11" s="154"/>
      <c r="M11" s="14" t="s">
        <v>152</v>
      </c>
    </row>
    <row r="12" spans="1:13" ht="27.75">
      <c r="A12" s="144" t="s">
        <v>770</v>
      </c>
      <c r="B12" s="132"/>
      <c r="C12" s="132"/>
      <c r="D12" s="133"/>
      <c r="E12" s="133"/>
      <c r="F12" s="133"/>
      <c r="G12" s="133"/>
      <c r="H12" s="133"/>
      <c r="I12" s="133"/>
      <c r="J12" s="133"/>
      <c r="K12" s="133"/>
      <c r="L12" s="154"/>
      <c r="M12" s="14" t="s">
        <v>113</v>
      </c>
    </row>
    <row r="13" spans="1:13" ht="27.75">
      <c r="A13" s="144"/>
      <c r="B13" s="132"/>
      <c r="C13" s="132"/>
      <c r="D13" s="133"/>
      <c r="E13" s="133"/>
      <c r="F13" s="133"/>
      <c r="G13" s="133"/>
      <c r="H13" s="133"/>
      <c r="I13" s="133"/>
      <c r="J13" s="133"/>
      <c r="K13" s="133"/>
      <c r="L13" s="154"/>
      <c r="M13" s="17" t="s">
        <v>114</v>
      </c>
    </row>
    <row r="14" spans="1:13" ht="27.75">
      <c r="A14" s="144" t="s">
        <v>771</v>
      </c>
      <c r="B14" s="132"/>
      <c r="C14" s="132"/>
      <c r="D14" s="133"/>
      <c r="E14" s="133"/>
      <c r="F14" s="133"/>
      <c r="G14" s="133"/>
      <c r="H14" s="133"/>
      <c r="I14" s="133"/>
      <c r="J14" s="133"/>
      <c r="K14" s="133"/>
      <c r="L14" s="154"/>
      <c r="M14" s="14" t="s">
        <v>154</v>
      </c>
    </row>
    <row r="15" spans="1:13" ht="27.75">
      <c r="A15" s="144"/>
      <c r="B15" s="132"/>
      <c r="C15" s="132"/>
      <c r="D15" s="133"/>
      <c r="E15" s="133"/>
      <c r="F15" s="133"/>
      <c r="G15" s="133"/>
      <c r="H15" s="133"/>
      <c r="I15" s="133"/>
      <c r="J15" s="133"/>
      <c r="K15" s="133"/>
      <c r="L15" s="154"/>
      <c r="M15" s="17" t="s">
        <v>34</v>
      </c>
    </row>
    <row r="16" spans="1:13" ht="32.25">
      <c r="A16" s="148"/>
      <c r="B16" s="149"/>
      <c r="C16" s="149"/>
      <c r="D16" s="150"/>
      <c r="E16" s="150"/>
      <c r="F16" s="150"/>
      <c r="G16" s="150"/>
      <c r="H16" s="150"/>
      <c r="I16" s="150"/>
      <c r="J16" s="150"/>
      <c r="K16" s="150"/>
      <c r="L16" s="154"/>
      <c r="M16" s="17" t="s">
        <v>155</v>
      </c>
    </row>
    <row r="17" spans="1:13" ht="32.25">
      <c r="A17" s="148"/>
      <c r="B17" s="149"/>
      <c r="C17" s="149"/>
      <c r="D17" s="150"/>
      <c r="E17" s="150"/>
      <c r="F17" s="150"/>
      <c r="G17" s="150"/>
      <c r="H17" s="150"/>
      <c r="I17" s="150"/>
      <c r="J17" s="150"/>
      <c r="K17" s="150"/>
      <c r="L17" s="154"/>
      <c r="M17" s="14" t="s">
        <v>157</v>
      </c>
    </row>
    <row r="18" spans="1:13" ht="32.25">
      <c r="A18" s="148"/>
      <c r="B18" s="149"/>
      <c r="C18" s="149"/>
      <c r="D18" s="150"/>
      <c r="E18" s="150"/>
      <c r="F18" s="150"/>
      <c r="G18" s="150"/>
      <c r="H18" s="150"/>
      <c r="I18" s="150"/>
      <c r="J18" s="150"/>
      <c r="K18" s="150"/>
      <c r="L18" s="154"/>
      <c r="M18" s="17" t="s">
        <v>158</v>
      </c>
    </row>
    <row r="19" spans="1:13" ht="32.25">
      <c r="A19" s="148"/>
      <c r="B19" s="149"/>
      <c r="C19" s="149"/>
      <c r="D19" s="150"/>
      <c r="E19" s="150"/>
      <c r="F19" s="150"/>
      <c r="G19" s="150"/>
      <c r="H19" s="150"/>
      <c r="I19" s="150"/>
      <c r="J19" s="150"/>
      <c r="K19" s="150"/>
      <c r="L19" s="154"/>
      <c r="M19" s="17" t="s">
        <v>159</v>
      </c>
    </row>
    <row r="20" spans="1:13" ht="32.25">
      <c r="A20" s="148"/>
      <c r="B20" s="149"/>
      <c r="C20" s="149"/>
      <c r="D20" s="150"/>
      <c r="E20" s="150"/>
      <c r="F20" s="150"/>
      <c r="G20" s="150"/>
      <c r="H20" s="150"/>
      <c r="I20" s="150"/>
      <c r="J20" s="150"/>
      <c r="K20" s="150"/>
      <c r="L20" s="154"/>
      <c r="M20" s="14" t="s">
        <v>160</v>
      </c>
    </row>
    <row r="21" spans="1:13" ht="32.25">
      <c r="A21" s="148"/>
      <c r="B21" s="149"/>
      <c r="C21" s="149"/>
      <c r="D21" s="150"/>
      <c r="E21" s="150"/>
      <c r="F21" s="150"/>
      <c r="G21" s="150"/>
      <c r="H21" s="150"/>
      <c r="I21" s="150"/>
      <c r="J21" s="150"/>
      <c r="K21" s="150"/>
      <c r="L21" s="154"/>
      <c r="M21" s="14" t="s">
        <v>161</v>
      </c>
    </row>
    <row r="22" spans="1:13" ht="32.25">
      <c r="A22" s="148"/>
      <c r="B22" s="149"/>
      <c r="C22" s="149"/>
      <c r="D22" s="150"/>
      <c r="E22" s="150"/>
      <c r="F22" s="150"/>
      <c r="G22" s="150"/>
      <c r="H22" s="150"/>
      <c r="I22" s="150"/>
      <c r="J22" s="150"/>
      <c r="K22" s="150"/>
      <c r="L22" s="154"/>
      <c r="M22" s="17" t="s">
        <v>163</v>
      </c>
    </row>
    <row r="23" spans="1:13" ht="32.25">
      <c r="A23" s="148"/>
      <c r="B23" s="149"/>
      <c r="C23" s="149"/>
      <c r="D23" s="150"/>
      <c r="E23" s="150"/>
      <c r="F23" s="150"/>
      <c r="G23" s="150"/>
      <c r="H23" s="150"/>
      <c r="I23" s="150"/>
      <c r="J23" s="150"/>
      <c r="K23" s="150"/>
      <c r="L23" s="154"/>
      <c r="M23" s="17" t="s">
        <v>165</v>
      </c>
    </row>
    <row r="24" spans="1:13" ht="20.25">
      <c r="A24" s="1"/>
      <c r="B24" s="2"/>
      <c r="C24" s="2"/>
      <c r="D24" s="2"/>
      <c r="E24" s="2"/>
      <c r="F24" s="2"/>
      <c r="G24" s="2"/>
      <c r="H24" s="1"/>
      <c r="I24" s="1"/>
      <c r="J24" s="20"/>
      <c r="K24" s="15" t="s">
        <v>0</v>
      </c>
      <c r="M24" s="14" t="s">
        <v>168</v>
      </c>
    </row>
    <row r="25" spans="1:13" ht="20.25">
      <c r="A25" s="195" t="s">
        <v>115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M25" s="17" t="s">
        <v>169</v>
      </c>
    </row>
    <row r="26" spans="1:13" ht="20.25">
      <c r="A26" s="195" t="s">
        <v>1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M26" s="17" t="s">
        <v>170</v>
      </c>
    </row>
    <row r="27" spans="1:13" ht="20.25">
      <c r="A27" s="196" t="s">
        <v>116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M27" s="14" t="s">
        <v>172</v>
      </c>
    </row>
    <row r="28" spans="1:13" ht="19.5">
      <c r="A28" s="4" t="s">
        <v>2</v>
      </c>
      <c r="B28" s="5"/>
      <c r="C28" s="6" t="s">
        <v>9</v>
      </c>
      <c r="D28" s="7"/>
      <c r="E28" s="5"/>
      <c r="F28" s="197" t="s">
        <v>3</v>
      </c>
      <c r="G28" s="198"/>
      <c r="H28" s="189" t="s">
        <v>4</v>
      </c>
      <c r="I28" s="190"/>
      <c r="J28" s="21" t="s">
        <v>5</v>
      </c>
      <c r="K28" s="4" t="s">
        <v>6</v>
      </c>
      <c r="M28" s="14" t="s">
        <v>173</v>
      </c>
    </row>
    <row r="29" spans="1:13" ht="19.5">
      <c r="A29" s="9" t="s">
        <v>7</v>
      </c>
      <c r="B29" s="10" t="s">
        <v>8</v>
      </c>
      <c r="C29" s="10" t="s">
        <v>742</v>
      </c>
      <c r="D29" s="10" t="s">
        <v>10</v>
      </c>
      <c r="E29" s="10" t="s">
        <v>11</v>
      </c>
      <c r="F29" s="199" t="s">
        <v>12</v>
      </c>
      <c r="G29" s="200"/>
      <c r="H29" s="191" t="s">
        <v>13</v>
      </c>
      <c r="I29" s="192"/>
      <c r="J29" s="22" t="s">
        <v>14</v>
      </c>
      <c r="K29" s="10" t="s">
        <v>15</v>
      </c>
      <c r="M29" s="17" t="s">
        <v>174</v>
      </c>
    </row>
    <row r="30" spans="1:13" ht="19.5">
      <c r="A30" s="11"/>
      <c r="B30" s="12"/>
      <c r="C30" s="12"/>
      <c r="D30" s="12"/>
      <c r="E30" s="12"/>
      <c r="F30" s="187"/>
      <c r="G30" s="188"/>
      <c r="H30" s="193"/>
      <c r="I30" s="194"/>
      <c r="J30" s="23"/>
      <c r="K30" s="13" t="s">
        <v>16</v>
      </c>
      <c r="M30" s="14" t="s">
        <v>176</v>
      </c>
    </row>
    <row r="31" spans="1:13" ht="78">
      <c r="A31" s="43">
        <v>1</v>
      </c>
      <c r="B31" s="46" t="s">
        <v>57</v>
      </c>
      <c r="C31" s="47">
        <v>10584</v>
      </c>
      <c r="D31" s="47">
        <v>10584</v>
      </c>
      <c r="E31" s="27" t="s">
        <v>18</v>
      </c>
      <c r="F31" s="31" t="s">
        <v>117</v>
      </c>
      <c r="G31" s="35">
        <v>10584</v>
      </c>
      <c r="H31" s="31" t="s">
        <v>117</v>
      </c>
      <c r="I31" s="35">
        <v>10584</v>
      </c>
      <c r="J31" s="48" t="s">
        <v>52</v>
      </c>
      <c r="K31" s="28" t="str">
        <f t="shared" ref="K31:K46" si="0">L31&amp;" "&amp;M8</f>
        <v>1 ธันวาคม 2567 38/2568</v>
      </c>
      <c r="L31" s="19" t="s">
        <v>147</v>
      </c>
    </row>
    <row r="32" spans="1:13" ht="78">
      <c r="A32" s="43">
        <v>2</v>
      </c>
      <c r="B32" s="46" t="s">
        <v>118</v>
      </c>
      <c r="C32" s="49">
        <v>42071.4</v>
      </c>
      <c r="D32" s="49">
        <v>42071.4</v>
      </c>
      <c r="E32" s="27" t="s">
        <v>18</v>
      </c>
      <c r="F32" s="31" t="s">
        <v>117</v>
      </c>
      <c r="G32" s="50">
        <v>42071.4</v>
      </c>
      <c r="H32" s="31" t="s">
        <v>117</v>
      </c>
      <c r="I32" s="50">
        <v>42071.4</v>
      </c>
      <c r="J32" s="48" t="s">
        <v>52</v>
      </c>
      <c r="K32" s="28" t="str">
        <f t="shared" si="0"/>
        <v>1 ธันวาคม 2567 39/2568</v>
      </c>
      <c r="L32" s="18" t="s">
        <v>147</v>
      </c>
    </row>
    <row r="33" spans="1:12" ht="78">
      <c r="A33" s="43">
        <v>3</v>
      </c>
      <c r="B33" s="46" t="s">
        <v>119</v>
      </c>
      <c r="C33" s="51">
        <v>9880</v>
      </c>
      <c r="D33" s="51">
        <v>9880</v>
      </c>
      <c r="E33" s="27" t="s">
        <v>18</v>
      </c>
      <c r="F33" s="31" t="s">
        <v>33</v>
      </c>
      <c r="G33" s="35">
        <v>9880</v>
      </c>
      <c r="H33" s="31" t="s">
        <v>33</v>
      </c>
      <c r="I33" s="35">
        <v>9880</v>
      </c>
      <c r="J33" s="48" t="s">
        <v>52</v>
      </c>
      <c r="K33" s="28" t="str">
        <f t="shared" si="0"/>
        <v>2 ธันวาคม 2567 36/2568</v>
      </c>
      <c r="L33" s="18" t="s">
        <v>150</v>
      </c>
    </row>
    <row r="34" spans="1:12" ht="78">
      <c r="A34" s="43">
        <v>4</v>
      </c>
      <c r="B34" s="46" t="s">
        <v>120</v>
      </c>
      <c r="C34" s="51">
        <v>104000</v>
      </c>
      <c r="D34" s="51">
        <v>104000</v>
      </c>
      <c r="E34" s="27" t="s">
        <v>18</v>
      </c>
      <c r="F34" s="31" t="s">
        <v>121</v>
      </c>
      <c r="G34" s="35">
        <v>104000</v>
      </c>
      <c r="H34" s="31" t="s">
        <v>121</v>
      </c>
      <c r="I34" s="35">
        <v>104000</v>
      </c>
      <c r="J34" s="48" t="s">
        <v>52</v>
      </c>
      <c r="K34" s="28" t="str">
        <f t="shared" si="0"/>
        <v>2 ธันวาคม 2567 45/2568</v>
      </c>
      <c r="L34" s="18" t="s">
        <v>150</v>
      </c>
    </row>
    <row r="35" spans="1:12" ht="78">
      <c r="A35" s="43">
        <v>5</v>
      </c>
      <c r="B35" s="25" t="s">
        <v>122</v>
      </c>
      <c r="C35" s="52">
        <v>8000</v>
      </c>
      <c r="D35" s="52">
        <v>8000</v>
      </c>
      <c r="E35" s="27" t="s">
        <v>18</v>
      </c>
      <c r="F35" s="32" t="s">
        <v>123</v>
      </c>
      <c r="G35" s="53">
        <v>8000</v>
      </c>
      <c r="H35" s="32" t="s">
        <v>123</v>
      </c>
      <c r="I35" s="53">
        <v>8000</v>
      </c>
      <c r="J35" s="48" t="s">
        <v>52</v>
      </c>
      <c r="K35" s="28" t="str">
        <f t="shared" si="0"/>
        <v>4 ธันวาคม 2567 33/2568</v>
      </c>
      <c r="L35" s="18" t="s">
        <v>153</v>
      </c>
    </row>
    <row r="36" spans="1:12" ht="78">
      <c r="A36" s="43">
        <v>6</v>
      </c>
      <c r="B36" s="54" t="s">
        <v>124</v>
      </c>
      <c r="C36" s="47">
        <v>45000</v>
      </c>
      <c r="D36" s="47">
        <v>45000</v>
      </c>
      <c r="E36" s="27" t="s">
        <v>18</v>
      </c>
      <c r="F36" s="31" t="s">
        <v>65</v>
      </c>
      <c r="G36" s="35">
        <v>45000</v>
      </c>
      <c r="H36" s="31" t="s">
        <v>65</v>
      </c>
      <c r="I36" s="35">
        <v>45000</v>
      </c>
      <c r="J36" s="48" t="s">
        <v>52</v>
      </c>
      <c r="K36" s="28" t="str">
        <f t="shared" si="0"/>
        <v>4 ธันวาคม 2567 34/2568</v>
      </c>
      <c r="L36" s="19" t="s">
        <v>153</v>
      </c>
    </row>
    <row r="37" spans="1:12" ht="78">
      <c r="A37" s="43">
        <v>7</v>
      </c>
      <c r="B37" s="25" t="s">
        <v>125</v>
      </c>
      <c r="C37" s="29">
        <v>83500</v>
      </c>
      <c r="D37" s="29">
        <v>83500</v>
      </c>
      <c r="E37" s="27" t="s">
        <v>18</v>
      </c>
      <c r="F37" s="31" t="s">
        <v>59</v>
      </c>
      <c r="G37" s="35">
        <v>83500</v>
      </c>
      <c r="H37" s="31" t="s">
        <v>59</v>
      </c>
      <c r="I37" s="35">
        <v>83500</v>
      </c>
      <c r="J37" s="48" t="s">
        <v>52</v>
      </c>
      <c r="K37" s="28" t="str">
        <f t="shared" si="0"/>
        <v>4 ธันวาคม 2567 35/2568</v>
      </c>
      <c r="L37" s="19" t="s">
        <v>153</v>
      </c>
    </row>
    <row r="38" spans="1:12" ht="78">
      <c r="A38" s="43">
        <v>8</v>
      </c>
      <c r="B38" s="46" t="s">
        <v>126</v>
      </c>
      <c r="C38" s="51">
        <v>470000</v>
      </c>
      <c r="D38" s="51">
        <v>470000</v>
      </c>
      <c r="E38" s="27" t="s">
        <v>18</v>
      </c>
      <c r="F38" s="32" t="s">
        <v>81</v>
      </c>
      <c r="G38" s="55">
        <v>470000</v>
      </c>
      <c r="H38" s="32" t="s">
        <v>81</v>
      </c>
      <c r="I38" s="35">
        <v>470000</v>
      </c>
      <c r="J38" s="48" t="s">
        <v>52</v>
      </c>
      <c r="K38" s="28" t="str">
        <f t="shared" si="0"/>
        <v>4 ธันวาคม 2567 01/2568</v>
      </c>
      <c r="L38" s="18" t="s">
        <v>153</v>
      </c>
    </row>
    <row r="39" spans="1:12" ht="78">
      <c r="A39" s="43">
        <v>9</v>
      </c>
      <c r="B39" s="46" t="s">
        <v>127</v>
      </c>
      <c r="C39" s="51">
        <v>487000</v>
      </c>
      <c r="D39" s="51">
        <v>487000</v>
      </c>
      <c r="E39" s="27" t="s">
        <v>18</v>
      </c>
      <c r="F39" s="32" t="s">
        <v>81</v>
      </c>
      <c r="G39" s="55">
        <v>487000</v>
      </c>
      <c r="H39" s="32" t="s">
        <v>81</v>
      </c>
      <c r="I39" s="55">
        <v>487000</v>
      </c>
      <c r="J39" s="48" t="s">
        <v>52</v>
      </c>
      <c r="K39" s="28" t="str">
        <f t="shared" si="0"/>
        <v>4 ธันวาคม 2567 02/2568</v>
      </c>
      <c r="L39" s="18" t="s">
        <v>153</v>
      </c>
    </row>
    <row r="40" spans="1:12" ht="78">
      <c r="A40" s="43">
        <v>10</v>
      </c>
      <c r="B40" s="46" t="s">
        <v>128</v>
      </c>
      <c r="C40" s="56">
        <v>8737.6200000000008</v>
      </c>
      <c r="D40" s="56">
        <v>8737.6200000000008</v>
      </c>
      <c r="E40" s="27" t="s">
        <v>18</v>
      </c>
      <c r="F40" s="32" t="s">
        <v>129</v>
      </c>
      <c r="G40" s="57">
        <v>8737.6200000000008</v>
      </c>
      <c r="H40" s="32" t="s">
        <v>129</v>
      </c>
      <c r="I40" s="57">
        <v>8737.6200000000008</v>
      </c>
      <c r="J40" s="48" t="s">
        <v>52</v>
      </c>
      <c r="K40" s="28" t="str">
        <f t="shared" si="0"/>
        <v>6 ธันวาคม 2567 46/2568</v>
      </c>
      <c r="L40" s="18" t="s">
        <v>156</v>
      </c>
    </row>
    <row r="41" spans="1:12" ht="97.5">
      <c r="A41" s="43">
        <v>11</v>
      </c>
      <c r="B41" s="46" t="s">
        <v>130</v>
      </c>
      <c r="C41" s="56">
        <v>102000</v>
      </c>
      <c r="D41" s="56">
        <v>102000</v>
      </c>
      <c r="E41" s="27" t="s">
        <v>18</v>
      </c>
      <c r="F41" s="31" t="s">
        <v>72</v>
      </c>
      <c r="G41" s="57">
        <v>102000</v>
      </c>
      <c r="H41" s="31" t="s">
        <v>72</v>
      </c>
      <c r="I41" s="57">
        <v>102000</v>
      </c>
      <c r="J41" s="48" t="s">
        <v>52</v>
      </c>
      <c r="K41" s="28" t="str">
        <f t="shared" si="0"/>
        <v>6 ธันวาคม 2567 47/2568</v>
      </c>
      <c r="L41" s="18" t="s">
        <v>156</v>
      </c>
    </row>
    <row r="42" spans="1:12" ht="97.5">
      <c r="A42" s="43">
        <v>12</v>
      </c>
      <c r="B42" s="46" t="s">
        <v>131</v>
      </c>
      <c r="C42" s="56">
        <v>15000</v>
      </c>
      <c r="D42" s="56">
        <v>15000</v>
      </c>
      <c r="E42" s="27" t="s">
        <v>18</v>
      </c>
      <c r="F42" s="31" t="s">
        <v>76</v>
      </c>
      <c r="G42" s="57">
        <v>15000</v>
      </c>
      <c r="H42" s="31" t="s">
        <v>76</v>
      </c>
      <c r="I42" s="57">
        <v>15000</v>
      </c>
      <c r="J42" s="48" t="s">
        <v>52</v>
      </c>
      <c r="K42" s="28" t="str">
        <f t="shared" si="0"/>
        <v>6 ธันวาคม 2567 48/2568</v>
      </c>
      <c r="L42" s="18" t="s">
        <v>156</v>
      </c>
    </row>
    <row r="43" spans="1:12" ht="78">
      <c r="A43" s="43">
        <v>13</v>
      </c>
      <c r="B43" s="46" t="s">
        <v>132</v>
      </c>
      <c r="C43" s="56">
        <v>37514.199999999997</v>
      </c>
      <c r="D43" s="56">
        <v>37514.199999999997</v>
      </c>
      <c r="E43" s="27" t="s">
        <v>18</v>
      </c>
      <c r="F43" s="58" t="s">
        <v>133</v>
      </c>
      <c r="G43" s="57">
        <v>37514.199999999997</v>
      </c>
      <c r="H43" s="58" t="s">
        <v>133</v>
      </c>
      <c r="I43" s="57">
        <v>37514.199999999997</v>
      </c>
      <c r="J43" s="48" t="s">
        <v>52</v>
      </c>
      <c r="K43" s="28" t="str">
        <f t="shared" si="0"/>
        <v>6 ธันวาคม 2567 50/2568</v>
      </c>
      <c r="L43" s="18" t="s">
        <v>156</v>
      </c>
    </row>
    <row r="44" spans="1:12" ht="78">
      <c r="A44" s="43">
        <v>14</v>
      </c>
      <c r="B44" s="46" t="s">
        <v>134</v>
      </c>
      <c r="C44" s="56">
        <v>7825</v>
      </c>
      <c r="D44" s="56">
        <v>7825</v>
      </c>
      <c r="E44" s="27" t="s">
        <v>18</v>
      </c>
      <c r="F44" s="58" t="s">
        <v>135</v>
      </c>
      <c r="G44" s="59">
        <v>7825</v>
      </c>
      <c r="H44" s="58" t="s">
        <v>135</v>
      </c>
      <c r="I44" s="59">
        <v>7825</v>
      </c>
      <c r="J44" s="48" t="s">
        <v>52</v>
      </c>
      <c r="K44" s="28" t="str">
        <f t="shared" si="0"/>
        <v>6 ธันวาคม 2567 51/2568</v>
      </c>
      <c r="L44" s="18" t="s">
        <v>156</v>
      </c>
    </row>
    <row r="45" spans="1:12" ht="78">
      <c r="A45" s="43">
        <v>15</v>
      </c>
      <c r="B45" s="25" t="s">
        <v>136</v>
      </c>
      <c r="C45" s="60">
        <v>16800</v>
      </c>
      <c r="D45" s="60">
        <v>16800</v>
      </c>
      <c r="E45" s="27" t="s">
        <v>18</v>
      </c>
      <c r="F45" s="32" t="s">
        <v>17</v>
      </c>
      <c r="G45" s="57">
        <v>16800</v>
      </c>
      <c r="H45" s="32" t="s">
        <v>17</v>
      </c>
      <c r="I45" s="57">
        <v>16800</v>
      </c>
      <c r="J45" s="48" t="s">
        <v>52</v>
      </c>
      <c r="K45" s="28" t="str">
        <f t="shared" si="0"/>
        <v>9 ธันวาคม 2567 53/2568</v>
      </c>
      <c r="L45" s="18" t="s">
        <v>162</v>
      </c>
    </row>
    <row r="46" spans="1:12" ht="97.5">
      <c r="A46" s="43">
        <v>16</v>
      </c>
      <c r="B46" s="46" t="s">
        <v>137</v>
      </c>
      <c r="C46" s="56">
        <v>174000</v>
      </c>
      <c r="D46" s="56">
        <v>174000</v>
      </c>
      <c r="E46" s="27" t="s">
        <v>18</v>
      </c>
      <c r="F46" s="58" t="s">
        <v>138</v>
      </c>
      <c r="G46" s="57">
        <v>174000</v>
      </c>
      <c r="H46" s="58" t="s">
        <v>138</v>
      </c>
      <c r="I46" s="57">
        <v>174000</v>
      </c>
      <c r="J46" s="48" t="s">
        <v>52</v>
      </c>
      <c r="K46" s="28" t="str">
        <f t="shared" si="0"/>
        <v>12 ธันวาคม 2567 54/2568</v>
      </c>
      <c r="L46" s="18" t="s">
        <v>164</v>
      </c>
    </row>
    <row r="47" spans="1:12" ht="97.5">
      <c r="A47" s="43">
        <v>17</v>
      </c>
      <c r="B47" s="46" t="s">
        <v>139</v>
      </c>
      <c r="C47" s="56">
        <v>65000</v>
      </c>
      <c r="D47" s="56">
        <v>65000</v>
      </c>
      <c r="E47" s="27" t="s">
        <v>18</v>
      </c>
      <c r="F47" s="31" t="s">
        <v>72</v>
      </c>
      <c r="G47" s="57">
        <v>65000</v>
      </c>
      <c r="H47" s="31" t="s">
        <v>72</v>
      </c>
      <c r="I47" s="57">
        <v>65000</v>
      </c>
      <c r="J47" s="48" t="s">
        <v>52</v>
      </c>
      <c r="K47" s="28" t="e">
        <f>L47&amp;" "&amp;#REF!</f>
        <v>#REF!</v>
      </c>
      <c r="L47" s="18" t="s">
        <v>164</v>
      </c>
    </row>
    <row r="48" spans="1:12" ht="78">
      <c r="A48" s="43">
        <v>18</v>
      </c>
      <c r="B48" s="46" t="s">
        <v>128</v>
      </c>
      <c r="C48" s="51">
        <v>16011.48</v>
      </c>
      <c r="D48" s="51">
        <v>16011.48</v>
      </c>
      <c r="E48" s="27" t="s">
        <v>18</v>
      </c>
      <c r="F48" s="32" t="s">
        <v>129</v>
      </c>
      <c r="G48" s="55">
        <v>16011.48</v>
      </c>
      <c r="H48" s="32" t="s">
        <v>129</v>
      </c>
      <c r="I48" s="55">
        <v>16011.48</v>
      </c>
      <c r="J48" s="48" t="s">
        <v>52</v>
      </c>
      <c r="K48" s="28" t="str">
        <f t="shared" ref="K48:K54" si="1">L48&amp;" "&amp;M24</f>
        <v>17 ธันวาคม 2567 57/2568</v>
      </c>
      <c r="L48" s="18" t="s">
        <v>167</v>
      </c>
    </row>
    <row r="49" spans="1:12" ht="97.5">
      <c r="A49" s="43">
        <v>19</v>
      </c>
      <c r="B49" s="46" t="s">
        <v>140</v>
      </c>
      <c r="C49" s="51">
        <v>159000</v>
      </c>
      <c r="D49" s="51">
        <v>159000</v>
      </c>
      <c r="E49" s="27" t="s">
        <v>18</v>
      </c>
      <c r="F49" s="58" t="s">
        <v>138</v>
      </c>
      <c r="G49" s="55">
        <v>159000</v>
      </c>
      <c r="H49" s="58" t="s">
        <v>138</v>
      </c>
      <c r="I49" s="35">
        <v>159000</v>
      </c>
      <c r="J49" s="48" t="s">
        <v>52</v>
      </c>
      <c r="K49" s="28" t="str">
        <f t="shared" si="1"/>
        <v>17 ธันวาคม 2567 58/2568</v>
      </c>
      <c r="L49" s="18" t="s">
        <v>167</v>
      </c>
    </row>
    <row r="50" spans="1:12" ht="78">
      <c r="A50" s="43">
        <v>20</v>
      </c>
      <c r="B50" s="46" t="s">
        <v>141</v>
      </c>
      <c r="C50" s="51">
        <v>109000</v>
      </c>
      <c r="D50" s="51">
        <v>109000</v>
      </c>
      <c r="E50" s="27" t="s">
        <v>18</v>
      </c>
      <c r="F50" s="31" t="s">
        <v>142</v>
      </c>
      <c r="G50" s="35">
        <v>109000</v>
      </c>
      <c r="H50" s="31" t="s">
        <v>142</v>
      </c>
      <c r="I50" s="55">
        <v>109000</v>
      </c>
      <c r="J50" s="48" t="s">
        <v>52</v>
      </c>
      <c r="K50" s="28" t="str">
        <f t="shared" si="1"/>
        <v>17 ธันวาคม 2567 59/2568</v>
      </c>
      <c r="L50" s="18" t="s">
        <v>167</v>
      </c>
    </row>
    <row r="51" spans="1:12" ht="78">
      <c r="A51" s="43">
        <v>21</v>
      </c>
      <c r="B51" s="46" t="s">
        <v>70</v>
      </c>
      <c r="C51" s="51">
        <v>8820</v>
      </c>
      <c r="D51" s="51">
        <v>8820</v>
      </c>
      <c r="E51" s="27" t="s">
        <v>18</v>
      </c>
      <c r="F51" s="31" t="s">
        <v>32</v>
      </c>
      <c r="G51" s="35">
        <v>8820</v>
      </c>
      <c r="H51" s="31" t="s">
        <v>32</v>
      </c>
      <c r="I51" s="35">
        <v>8820</v>
      </c>
      <c r="J51" s="48" t="s">
        <v>52</v>
      </c>
      <c r="K51" s="28" t="str">
        <f t="shared" si="1"/>
        <v>24 ธันวาคม 2567 44/2568</v>
      </c>
      <c r="L51" s="18" t="s">
        <v>171</v>
      </c>
    </row>
    <row r="52" spans="1:12" ht="78">
      <c r="A52" s="43">
        <v>22</v>
      </c>
      <c r="B52" s="25" t="s">
        <v>143</v>
      </c>
      <c r="C52" s="29">
        <v>8460</v>
      </c>
      <c r="D52" s="29">
        <v>8460</v>
      </c>
      <c r="E52" s="27" t="s">
        <v>18</v>
      </c>
      <c r="F52" s="58" t="s">
        <v>144</v>
      </c>
      <c r="G52" s="35">
        <v>8460</v>
      </c>
      <c r="H52" s="58" t="s">
        <v>144</v>
      </c>
      <c r="I52" s="35">
        <v>8460</v>
      </c>
      <c r="J52" s="48" t="s">
        <v>52</v>
      </c>
      <c r="K52" s="28" t="str">
        <f t="shared" si="1"/>
        <v>24 ธันวาคม 2567 60/2568</v>
      </c>
      <c r="L52" s="18" t="s">
        <v>171</v>
      </c>
    </row>
    <row r="53" spans="1:12" ht="78">
      <c r="A53" s="43">
        <v>23</v>
      </c>
      <c r="B53" s="46" t="s">
        <v>145</v>
      </c>
      <c r="C53" s="51">
        <v>267800</v>
      </c>
      <c r="D53" s="51">
        <v>267800</v>
      </c>
      <c r="E53" s="27" t="s">
        <v>18</v>
      </c>
      <c r="F53" s="32" t="s">
        <v>81</v>
      </c>
      <c r="G53" s="35">
        <v>267800</v>
      </c>
      <c r="H53" s="32" t="s">
        <v>81</v>
      </c>
      <c r="I53" s="35">
        <v>267800</v>
      </c>
      <c r="J53" s="48" t="s">
        <v>52</v>
      </c>
      <c r="K53" s="28" t="str">
        <f t="shared" si="1"/>
        <v>24 ธันวาคม 2567 3/2568</v>
      </c>
      <c r="L53" s="18" t="s">
        <v>171</v>
      </c>
    </row>
    <row r="54" spans="1:12" ht="78">
      <c r="A54" s="43">
        <v>24</v>
      </c>
      <c r="B54" s="25" t="s">
        <v>146</v>
      </c>
      <c r="C54" s="29">
        <v>5100</v>
      </c>
      <c r="D54" s="29">
        <v>5100</v>
      </c>
      <c r="E54" s="27" t="s">
        <v>18</v>
      </c>
      <c r="F54" s="58" t="s">
        <v>144</v>
      </c>
      <c r="G54" s="35">
        <v>5100</v>
      </c>
      <c r="H54" s="58" t="s">
        <v>144</v>
      </c>
      <c r="I54" s="35">
        <v>5100</v>
      </c>
      <c r="J54" s="48" t="s">
        <v>52</v>
      </c>
      <c r="K54" s="28" t="str">
        <f t="shared" si="1"/>
        <v>26 ธันวาคม 2567 61/2568</v>
      </c>
      <c r="L54" s="18" t="s">
        <v>175</v>
      </c>
    </row>
    <row r="55" spans="1:12">
      <c r="I55" s="158"/>
    </row>
  </sheetData>
  <mergeCells count="18">
    <mergeCell ref="C7:D7"/>
    <mergeCell ref="C8:D8"/>
    <mergeCell ref="C9:D9"/>
    <mergeCell ref="C10:D10"/>
    <mergeCell ref="A1:L1"/>
    <mergeCell ref="A2:L2"/>
    <mergeCell ref="C4:D4"/>
    <mergeCell ref="C5:D5"/>
    <mergeCell ref="C6:D6"/>
    <mergeCell ref="F30:G30"/>
    <mergeCell ref="H30:I30"/>
    <mergeCell ref="A25:K25"/>
    <mergeCell ref="A26:K26"/>
    <mergeCell ref="A27:K27"/>
    <mergeCell ref="F28:G28"/>
    <mergeCell ref="H28:I28"/>
    <mergeCell ref="F29:G29"/>
    <mergeCell ref="H29:I29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4294967293" r:id="rId1"/>
  <rowBreaks count="1" manualBreakCount="1">
    <brk id="2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E7486-8739-440F-AC4D-DF9D523CAA24}">
  <dimension ref="A1:M55"/>
  <sheetViews>
    <sheetView view="pageBreakPreview" zoomScaleNormal="100" zoomScaleSheetLayoutView="100" workbookViewId="0">
      <selection activeCell="G16" sqref="G16"/>
    </sheetView>
  </sheetViews>
  <sheetFormatPr defaultRowHeight="15"/>
  <cols>
    <col min="1" max="1" width="6.28515625" customWidth="1"/>
    <col min="2" max="2" width="40.42578125" customWidth="1"/>
    <col min="3" max="3" width="16.85546875" customWidth="1"/>
    <col min="4" max="4" width="14" customWidth="1"/>
    <col min="5" max="5" width="13.42578125" customWidth="1"/>
    <col min="6" max="6" width="18.7109375" customWidth="1"/>
    <col min="7" max="7" width="13.7109375" customWidth="1"/>
    <col min="8" max="8" width="18.28515625" customWidth="1"/>
    <col min="9" max="9" width="13.85546875" customWidth="1"/>
    <col min="10" max="10" width="13.7109375" customWidth="1"/>
    <col min="11" max="11" width="17.28515625" customWidth="1"/>
    <col min="12" max="12" width="19" hidden="1" customWidth="1"/>
    <col min="13" max="13" width="11.85546875" hidden="1" customWidth="1"/>
    <col min="14" max="14" width="20.28515625" customWidth="1"/>
  </cols>
  <sheetData>
    <row r="1" spans="1:13" ht="27.75">
      <c r="A1" s="203" t="s">
        <v>772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3" ht="27.75">
      <c r="A2" s="203" t="s">
        <v>775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3" ht="27.75">
      <c r="A3" s="131" t="s">
        <v>755</v>
      </c>
      <c r="B3" s="132"/>
      <c r="C3" s="132"/>
      <c r="D3" s="133"/>
      <c r="E3" s="133"/>
      <c r="F3" s="133"/>
      <c r="G3" s="133"/>
      <c r="H3" s="133"/>
      <c r="I3" s="133"/>
      <c r="J3" s="133"/>
      <c r="K3" s="133"/>
      <c r="L3" s="154"/>
    </row>
    <row r="4" spans="1:13" ht="27.75">
      <c r="A4" s="134"/>
      <c r="B4" s="134"/>
      <c r="C4" s="204" t="s">
        <v>756</v>
      </c>
      <c r="D4" s="204"/>
      <c r="E4" s="135" t="s">
        <v>757</v>
      </c>
      <c r="F4" s="135" t="s">
        <v>758</v>
      </c>
      <c r="G4" s="133"/>
      <c r="H4" s="133"/>
      <c r="I4" s="133"/>
      <c r="J4" s="133"/>
      <c r="K4" s="133"/>
      <c r="L4" s="154"/>
    </row>
    <row r="5" spans="1:13" ht="27.75">
      <c r="A5" s="134"/>
      <c r="B5" s="134"/>
      <c r="C5" s="205" t="s">
        <v>759</v>
      </c>
      <c r="D5" s="205"/>
      <c r="E5" s="136">
        <v>0</v>
      </c>
      <c r="F5" s="136">
        <v>0</v>
      </c>
      <c r="G5" s="133"/>
      <c r="H5" s="133"/>
      <c r="I5" s="133"/>
      <c r="J5" s="133"/>
      <c r="K5" s="133"/>
      <c r="L5" s="154"/>
    </row>
    <row r="6" spans="1:13" ht="27.75">
      <c r="A6" s="134"/>
      <c r="B6" s="134"/>
      <c r="C6" s="205" t="s">
        <v>760</v>
      </c>
      <c r="D6" s="205"/>
      <c r="E6" s="136">
        <v>0</v>
      </c>
      <c r="F6" s="136">
        <v>0</v>
      </c>
      <c r="G6" s="133"/>
      <c r="H6" s="133"/>
      <c r="I6" s="133"/>
      <c r="J6" s="133"/>
      <c r="K6" s="133"/>
      <c r="L6" s="154"/>
    </row>
    <row r="7" spans="1:13" ht="27.75">
      <c r="A7" s="134"/>
      <c r="B7" s="134"/>
      <c r="C7" s="201" t="s">
        <v>18</v>
      </c>
      <c r="D7" s="201"/>
      <c r="E7" s="136">
        <v>26</v>
      </c>
      <c r="F7" s="137">
        <f>SUM(D28,D28:D61)</f>
        <v>2918188.3200000003</v>
      </c>
      <c r="G7" s="133"/>
      <c r="H7" s="133"/>
      <c r="I7" s="133"/>
      <c r="J7" s="133"/>
      <c r="K7" s="133"/>
      <c r="L7" s="154"/>
    </row>
    <row r="8" spans="1:13" ht="27.75">
      <c r="A8" s="134"/>
      <c r="B8" s="134"/>
      <c r="C8" s="201" t="s">
        <v>761</v>
      </c>
      <c r="D8" s="201"/>
      <c r="E8" s="136">
        <v>0</v>
      </c>
      <c r="F8" s="136">
        <v>0</v>
      </c>
      <c r="G8" s="133"/>
      <c r="H8" s="133"/>
      <c r="I8" s="133"/>
      <c r="J8" s="133"/>
      <c r="K8" s="133"/>
      <c r="L8" s="154"/>
      <c r="M8" s="64" t="s">
        <v>157</v>
      </c>
    </row>
    <row r="9" spans="1:13" ht="27.75">
      <c r="A9" s="134"/>
      <c r="B9" s="134"/>
      <c r="C9" s="201" t="s">
        <v>762</v>
      </c>
      <c r="D9" s="201"/>
      <c r="E9" s="136">
        <v>0</v>
      </c>
      <c r="F9" s="136">
        <v>0</v>
      </c>
      <c r="G9" s="133"/>
      <c r="H9" s="133"/>
      <c r="I9" s="133"/>
      <c r="J9" s="133"/>
      <c r="K9" s="133"/>
      <c r="L9" s="154"/>
      <c r="M9" s="64" t="s">
        <v>158</v>
      </c>
    </row>
    <row r="10" spans="1:13" ht="30.75" customHeight="1">
      <c r="A10" s="134"/>
      <c r="B10" s="134"/>
      <c r="C10" s="202" t="s">
        <v>763</v>
      </c>
      <c r="D10" s="202"/>
      <c r="E10" s="141">
        <f>SUM(E5:E9)</f>
        <v>26</v>
      </c>
      <c r="F10" s="155">
        <f>SUM(F7)</f>
        <v>2918188.3200000003</v>
      </c>
      <c r="G10" s="133"/>
      <c r="H10" s="133"/>
      <c r="I10" s="133"/>
      <c r="J10" s="133"/>
      <c r="K10" s="133"/>
      <c r="L10" s="154"/>
      <c r="M10" s="64" t="s">
        <v>219</v>
      </c>
    </row>
    <row r="11" spans="1:13" ht="27.75">
      <c r="A11" s="134"/>
      <c r="B11" s="134"/>
      <c r="C11" s="132"/>
      <c r="D11" s="133"/>
      <c r="E11" s="133"/>
      <c r="F11" s="133"/>
      <c r="G11" s="133"/>
      <c r="H11" s="133"/>
      <c r="I11" s="133"/>
      <c r="J11" s="133"/>
      <c r="K11" s="133"/>
      <c r="L11" s="154"/>
      <c r="M11" s="64" t="s">
        <v>159</v>
      </c>
    </row>
    <row r="12" spans="1:13" ht="27.75">
      <c r="A12" s="144" t="s">
        <v>770</v>
      </c>
      <c r="B12" s="132"/>
      <c r="C12" s="132"/>
      <c r="D12" s="133"/>
      <c r="E12" s="133"/>
      <c r="F12" s="133"/>
      <c r="G12" s="133"/>
      <c r="H12" s="133"/>
      <c r="I12" s="133"/>
      <c r="J12" s="133"/>
      <c r="K12" s="133"/>
      <c r="L12" s="154"/>
      <c r="M12" s="64" t="s">
        <v>221</v>
      </c>
    </row>
    <row r="13" spans="1:13" ht="27.75">
      <c r="A13" s="144"/>
      <c r="B13" s="132"/>
      <c r="C13" s="132"/>
      <c r="D13" s="133"/>
      <c r="E13" s="133"/>
      <c r="F13" s="133"/>
      <c r="G13" s="133"/>
      <c r="H13" s="133"/>
      <c r="I13" s="133"/>
      <c r="J13" s="133"/>
      <c r="K13" s="133"/>
      <c r="L13" s="154"/>
      <c r="M13" s="64" t="s">
        <v>223</v>
      </c>
    </row>
    <row r="14" spans="1:13" ht="27.75">
      <c r="A14" s="144" t="s">
        <v>771</v>
      </c>
      <c r="B14" s="132"/>
      <c r="C14" s="132"/>
      <c r="D14" s="133"/>
      <c r="E14" s="133"/>
      <c r="F14" s="133"/>
      <c r="G14" s="133"/>
      <c r="H14" s="133"/>
      <c r="I14" s="133"/>
      <c r="J14" s="133"/>
      <c r="K14" s="133"/>
      <c r="L14" s="154"/>
      <c r="M14" s="64" t="s">
        <v>35</v>
      </c>
    </row>
    <row r="15" spans="1:13" ht="27.75">
      <c r="A15" s="144"/>
      <c r="B15" s="132"/>
      <c r="C15" s="132"/>
      <c r="D15" s="133"/>
      <c r="E15" s="133"/>
      <c r="F15" s="133"/>
      <c r="G15" s="133"/>
      <c r="H15" s="133"/>
      <c r="I15" s="133"/>
      <c r="J15" s="133"/>
      <c r="K15" s="133"/>
      <c r="L15" s="154"/>
      <c r="M15" s="64" t="s">
        <v>225</v>
      </c>
    </row>
    <row r="16" spans="1:13" ht="32.25">
      <c r="A16" s="148"/>
      <c r="B16" s="149"/>
      <c r="C16" s="149"/>
      <c r="D16" s="150"/>
      <c r="E16" s="150"/>
      <c r="F16" s="150"/>
      <c r="G16" s="150"/>
      <c r="H16" s="150"/>
      <c r="I16" s="150"/>
      <c r="J16" s="150"/>
      <c r="K16" s="150"/>
      <c r="L16" s="154"/>
      <c r="M16" s="66" t="s">
        <v>163</v>
      </c>
    </row>
    <row r="17" spans="1:13" ht="32.25">
      <c r="A17" s="148"/>
      <c r="B17" s="149"/>
      <c r="C17" s="149"/>
      <c r="D17" s="150"/>
      <c r="E17" s="150"/>
      <c r="F17" s="150"/>
      <c r="G17" s="150"/>
      <c r="H17" s="150"/>
      <c r="I17" s="150"/>
      <c r="J17" s="150"/>
      <c r="K17" s="150"/>
      <c r="L17" s="154"/>
      <c r="M17" s="64" t="s">
        <v>227</v>
      </c>
    </row>
    <row r="18" spans="1:13" ht="32.25">
      <c r="A18" s="148"/>
      <c r="B18" s="149"/>
      <c r="C18" s="149"/>
      <c r="D18" s="150"/>
      <c r="E18" s="150"/>
      <c r="F18" s="150"/>
      <c r="G18" s="150"/>
      <c r="H18" s="150"/>
      <c r="I18" s="150"/>
      <c r="J18" s="150"/>
      <c r="K18" s="150"/>
      <c r="L18" s="154"/>
      <c r="M18" s="66" t="s">
        <v>229</v>
      </c>
    </row>
    <row r="19" spans="1:13" ht="32.25">
      <c r="A19" s="148"/>
      <c r="B19" s="149"/>
      <c r="C19" s="149"/>
      <c r="D19" s="150"/>
      <c r="E19" s="150"/>
      <c r="F19" s="150"/>
      <c r="G19" s="150"/>
      <c r="H19" s="150"/>
      <c r="I19" s="150"/>
      <c r="J19" s="150"/>
      <c r="K19" s="150"/>
      <c r="L19" s="154"/>
      <c r="M19" s="66" t="s">
        <v>231</v>
      </c>
    </row>
    <row r="20" spans="1:13" ht="32.25">
      <c r="A20" s="148"/>
      <c r="B20" s="149"/>
      <c r="C20" s="149"/>
      <c r="D20" s="150"/>
      <c r="E20" s="150"/>
      <c r="F20" s="150"/>
      <c r="G20" s="150"/>
      <c r="H20" s="150"/>
      <c r="I20" s="150"/>
      <c r="J20" s="150"/>
      <c r="K20" s="150"/>
      <c r="L20" s="154"/>
      <c r="M20" s="66" t="s">
        <v>233</v>
      </c>
    </row>
    <row r="21" spans="1:13" ht="32.25">
      <c r="A21" s="148"/>
      <c r="B21" s="149"/>
      <c r="C21" s="149"/>
      <c r="D21" s="150"/>
      <c r="E21" s="150"/>
      <c r="F21" s="150"/>
      <c r="G21" s="150"/>
      <c r="H21" s="150"/>
      <c r="I21" s="150"/>
      <c r="J21" s="150"/>
      <c r="K21" s="150"/>
      <c r="L21" s="154"/>
      <c r="M21" s="64" t="s">
        <v>165</v>
      </c>
    </row>
    <row r="22" spans="1:13" ht="32.25">
      <c r="A22" s="148"/>
      <c r="B22" s="149"/>
      <c r="C22" s="149"/>
      <c r="D22" s="150"/>
      <c r="E22" s="150"/>
      <c r="F22" s="150"/>
      <c r="G22" s="150"/>
      <c r="H22" s="150"/>
      <c r="I22" s="150"/>
      <c r="J22" s="150"/>
      <c r="K22" s="150"/>
      <c r="L22" s="154"/>
      <c r="M22" s="66" t="s">
        <v>166</v>
      </c>
    </row>
    <row r="23" spans="1:13" ht="20.25">
      <c r="A23" s="1"/>
      <c r="B23" s="2"/>
      <c r="C23" s="2"/>
      <c r="D23" s="2"/>
      <c r="E23" s="2"/>
      <c r="F23" s="2"/>
      <c r="G23" s="2"/>
      <c r="H23" s="1"/>
      <c r="I23" s="1"/>
      <c r="J23" s="20"/>
      <c r="K23" s="15" t="s">
        <v>0</v>
      </c>
      <c r="M23" s="64" t="s">
        <v>236</v>
      </c>
    </row>
    <row r="24" spans="1:13" ht="20.25">
      <c r="A24" s="195" t="s">
        <v>752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M24" s="64" t="s">
        <v>238</v>
      </c>
    </row>
    <row r="25" spans="1:13" ht="20.25">
      <c r="A25" s="195" t="s">
        <v>1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M25" s="64" t="s">
        <v>239</v>
      </c>
    </row>
    <row r="26" spans="1:13" ht="20.25">
      <c r="A26" s="196" t="s">
        <v>753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M26" s="66" t="s">
        <v>170</v>
      </c>
    </row>
    <row r="27" spans="1:13" ht="18.75">
      <c r="A27" s="4" t="s">
        <v>2</v>
      </c>
      <c r="B27" s="5"/>
      <c r="C27" s="6"/>
      <c r="D27" s="7"/>
      <c r="E27" s="5"/>
      <c r="F27" s="197" t="s">
        <v>3</v>
      </c>
      <c r="G27" s="198"/>
      <c r="H27" s="189" t="s">
        <v>4</v>
      </c>
      <c r="I27" s="190"/>
      <c r="J27" s="21" t="s">
        <v>5</v>
      </c>
      <c r="K27" s="4" t="s">
        <v>6</v>
      </c>
      <c r="M27" s="64" t="s">
        <v>242</v>
      </c>
    </row>
    <row r="28" spans="1:13" ht="18.75">
      <c r="A28" s="9" t="s">
        <v>7</v>
      </c>
      <c r="B28" s="10" t="s">
        <v>8</v>
      </c>
      <c r="C28" s="10" t="s">
        <v>9</v>
      </c>
      <c r="D28" s="10" t="s">
        <v>10</v>
      </c>
      <c r="E28" s="10" t="s">
        <v>11</v>
      </c>
      <c r="F28" s="199" t="s">
        <v>12</v>
      </c>
      <c r="G28" s="200"/>
      <c r="H28" s="191" t="s">
        <v>13</v>
      </c>
      <c r="I28" s="192"/>
      <c r="J28" s="22" t="s">
        <v>14</v>
      </c>
      <c r="K28" s="10" t="s">
        <v>15</v>
      </c>
      <c r="M28" s="64" t="s">
        <v>243</v>
      </c>
    </row>
    <row r="29" spans="1:13" ht="18.75">
      <c r="A29" s="11"/>
      <c r="B29" s="12"/>
      <c r="C29" s="12"/>
      <c r="D29" s="12"/>
      <c r="E29" s="12"/>
      <c r="F29" s="187"/>
      <c r="G29" s="188"/>
      <c r="H29" s="193"/>
      <c r="I29" s="194"/>
      <c r="J29" s="23"/>
      <c r="K29" s="13" t="s">
        <v>16</v>
      </c>
      <c r="M29" s="66" t="s">
        <v>173</v>
      </c>
    </row>
    <row r="30" spans="1:13" ht="78">
      <c r="A30" s="43">
        <v>1</v>
      </c>
      <c r="B30" s="46" t="s">
        <v>177</v>
      </c>
      <c r="C30" s="62">
        <v>12348</v>
      </c>
      <c r="D30" s="62">
        <v>12348</v>
      </c>
      <c r="E30" s="76" t="s">
        <v>18</v>
      </c>
      <c r="F30" s="71" t="s">
        <v>202</v>
      </c>
      <c r="G30" s="69">
        <v>12348</v>
      </c>
      <c r="H30" s="71" t="s">
        <v>202</v>
      </c>
      <c r="I30" s="69">
        <v>12348</v>
      </c>
      <c r="J30" s="65" t="s">
        <v>52</v>
      </c>
      <c r="K30" s="77" t="str">
        <f t="shared" ref="K30:K44" si="0">L30&amp;" "&amp;M8</f>
        <v>2 มกราคม 2568 46/2568</v>
      </c>
      <c r="L30" s="64" t="s">
        <v>217</v>
      </c>
      <c r="M30" s="64" t="s">
        <v>176</v>
      </c>
    </row>
    <row r="31" spans="1:13" ht="78">
      <c r="A31" s="43">
        <v>2</v>
      </c>
      <c r="B31" s="46" t="s">
        <v>178</v>
      </c>
      <c r="C31" s="80">
        <v>49083.3</v>
      </c>
      <c r="D31" s="80">
        <v>49083.3</v>
      </c>
      <c r="E31" s="27" t="s">
        <v>18</v>
      </c>
      <c r="F31" s="81" t="s">
        <v>202</v>
      </c>
      <c r="G31" s="82">
        <v>49083.3</v>
      </c>
      <c r="H31" s="81" t="s">
        <v>202</v>
      </c>
      <c r="I31" s="82">
        <v>49083.3</v>
      </c>
      <c r="J31" s="109" t="s">
        <v>52</v>
      </c>
      <c r="K31" s="68" t="str">
        <f t="shared" si="0"/>
        <v>2 มกราคม 2568 47/2568</v>
      </c>
      <c r="L31" s="64" t="s">
        <v>217</v>
      </c>
      <c r="M31" s="64" t="s">
        <v>246</v>
      </c>
    </row>
    <row r="32" spans="1:13" ht="97.5">
      <c r="A32" s="43">
        <v>3</v>
      </c>
      <c r="B32" s="25" t="s">
        <v>179</v>
      </c>
      <c r="C32" s="62">
        <v>10000</v>
      </c>
      <c r="D32" s="62">
        <v>10000</v>
      </c>
      <c r="E32" s="83" t="s">
        <v>18</v>
      </c>
      <c r="F32" s="72" t="s">
        <v>138</v>
      </c>
      <c r="G32" s="69">
        <v>10000</v>
      </c>
      <c r="H32" s="72" t="s">
        <v>138</v>
      </c>
      <c r="I32" s="69">
        <v>10000</v>
      </c>
      <c r="J32" s="114" t="s">
        <v>52</v>
      </c>
      <c r="K32" s="79" t="str">
        <f t="shared" si="0"/>
        <v>3 มกราคม 2568 71/2568</v>
      </c>
      <c r="L32" s="64" t="s">
        <v>218</v>
      </c>
    </row>
    <row r="33" spans="1:12" ht="97.5">
      <c r="A33" s="43">
        <v>4</v>
      </c>
      <c r="B33" s="61" t="s">
        <v>180</v>
      </c>
      <c r="C33" s="84">
        <v>10000</v>
      </c>
      <c r="D33" s="84">
        <v>10000</v>
      </c>
      <c r="E33" s="27" t="s">
        <v>18</v>
      </c>
      <c r="F33" s="85" t="s">
        <v>203</v>
      </c>
      <c r="G33" s="86">
        <v>10000</v>
      </c>
      <c r="H33" s="85" t="s">
        <v>203</v>
      </c>
      <c r="I33" s="86">
        <v>10000</v>
      </c>
      <c r="J33" s="109" t="s">
        <v>52</v>
      </c>
      <c r="K33" s="68" t="str">
        <f t="shared" si="0"/>
        <v>6 มกราคม 2568 48/2568</v>
      </c>
      <c r="L33" s="64" t="s">
        <v>220</v>
      </c>
    </row>
    <row r="34" spans="1:12" ht="97.5">
      <c r="A34" s="43">
        <v>5</v>
      </c>
      <c r="B34" s="25" t="s">
        <v>181</v>
      </c>
      <c r="C34" s="63">
        <v>30000</v>
      </c>
      <c r="D34" s="63">
        <v>30000</v>
      </c>
      <c r="E34" s="83" t="s">
        <v>18</v>
      </c>
      <c r="F34" s="73" t="s">
        <v>204</v>
      </c>
      <c r="G34" s="70">
        <v>30000</v>
      </c>
      <c r="H34" s="73" t="s">
        <v>204</v>
      </c>
      <c r="I34" s="70">
        <v>30000</v>
      </c>
      <c r="J34" s="114" t="s">
        <v>52</v>
      </c>
      <c r="K34" s="68" t="str">
        <f t="shared" si="0"/>
        <v>6 มกราคม 2568 73/2568</v>
      </c>
      <c r="L34" s="64" t="s">
        <v>220</v>
      </c>
    </row>
    <row r="35" spans="1:12" ht="97.5">
      <c r="A35" s="43">
        <v>6</v>
      </c>
      <c r="B35" s="25" t="s">
        <v>182</v>
      </c>
      <c r="C35" s="80">
        <v>16500</v>
      </c>
      <c r="D35" s="80">
        <v>16500</v>
      </c>
      <c r="E35" s="27" t="s">
        <v>18</v>
      </c>
      <c r="F35" s="81" t="s">
        <v>205</v>
      </c>
      <c r="G35" s="82">
        <v>16500</v>
      </c>
      <c r="H35" s="81" t="s">
        <v>205</v>
      </c>
      <c r="I35" s="82">
        <v>16500</v>
      </c>
      <c r="J35" s="109" t="s">
        <v>52</v>
      </c>
      <c r="K35" s="68" t="str">
        <f t="shared" si="0"/>
        <v>7 มกราคม 2568 49/2568</v>
      </c>
      <c r="L35" s="64" t="s">
        <v>222</v>
      </c>
    </row>
    <row r="36" spans="1:12" ht="78">
      <c r="A36" s="43">
        <v>7</v>
      </c>
      <c r="B36" s="25" t="s">
        <v>183</v>
      </c>
      <c r="C36" s="80">
        <v>123000</v>
      </c>
      <c r="D36" s="80">
        <v>123000</v>
      </c>
      <c r="E36" s="27" t="s">
        <v>18</v>
      </c>
      <c r="F36" s="81" t="s">
        <v>206</v>
      </c>
      <c r="G36" s="82">
        <v>123000</v>
      </c>
      <c r="H36" s="81" t="s">
        <v>206</v>
      </c>
      <c r="I36" s="82">
        <v>123000</v>
      </c>
      <c r="J36" s="109" t="s">
        <v>52</v>
      </c>
      <c r="K36" s="68" t="str">
        <f t="shared" si="0"/>
        <v>8 มกราคม 2568 04/2568</v>
      </c>
      <c r="L36" s="64" t="s">
        <v>224</v>
      </c>
    </row>
    <row r="37" spans="1:12" ht="78">
      <c r="A37" s="43">
        <v>8</v>
      </c>
      <c r="B37" s="46" t="s">
        <v>184</v>
      </c>
      <c r="C37" s="80">
        <v>494000</v>
      </c>
      <c r="D37" s="80">
        <v>494000</v>
      </c>
      <c r="E37" s="27" t="s">
        <v>18</v>
      </c>
      <c r="F37" s="81" t="s">
        <v>81</v>
      </c>
      <c r="G37" s="82">
        <v>494000</v>
      </c>
      <c r="H37" s="81" t="s">
        <v>81</v>
      </c>
      <c r="I37" s="82">
        <v>494000</v>
      </c>
      <c r="J37" s="109" t="s">
        <v>52</v>
      </c>
      <c r="K37" s="68" t="str">
        <f t="shared" si="0"/>
        <v>8 มกราคม 2568 05/2568</v>
      </c>
      <c r="L37" s="64" t="s">
        <v>224</v>
      </c>
    </row>
    <row r="38" spans="1:12" ht="78">
      <c r="A38" s="43">
        <v>9</v>
      </c>
      <c r="B38" s="46" t="s">
        <v>185</v>
      </c>
      <c r="C38" s="47">
        <v>12800</v>
      </c>
      <c r="D38" s="47">
        <v>12800</v>
      </c>
      <c r="E38" s="83" t="s">
        <v>18</v>
      </c>
      <c r="F38" s="39" t="s">
        <v>207</v>
      </c>
      <c r="G38" s="112">
        <v>12800</v>
      </c>
      <c r="H38" s="39" t="s">
        <v>207</v>
      </c>
      <c r="I38" s="112">
        <v>12800</v>
      </c>
      <c r="J38" s="109" t="s">
        <v>52</v>
      </c>
      <c r="K38" s="68" t="str">
        <f t="shared" si="0"/>
        <v>10 มกราคม 2568 53/2568</v>
      </c>
      <c r="L38" s="64" t="s">
        <v>226</v>
      </c>
    </row>
    <row r="39" spans="1:12" ht="78">
      <c r="A39" s="43">
        <v>10</v>
      </c>
      <c r="B39" s="46" t="s">
        <v>186</v>
      </c>
      <c r="C39" s="29">
        <v>5240</v>
      </c>
      <c r="D39" s="29">
        <v>5240</v>
      </c>
      <c r="E39" s="27" t="s">
        <v>18</v>
      </c>
      <c r="F39" s="87" t="s">
        <v>208</v>
      </c>
      <c r="G39" s="35">
        <v>5240</v>
      </c>
      <c r="H39" s="87" t="s">
        <v>208</v>
      </c>
      <c r="I39" s="35">
        <v>5240</v>
      </c>
      <c r="J39" s="109" t="s">
        <v>52</v>
      </c>
      <c r="K39" s="68" t="str">
        <f t="shared" si="0"/>
        <v>10 มกราคม 2568 76/2568</v>
      </c>
      <c r="L39" s="64" t="s">
        <v>226</v>
      </c>
    </row>
    <row r="40" spans="1:12" ht="78">
      <c r="A40" s="43">
        <v>11</v>
      </c>
      <c r="B40" s="46" t="s">
        <v>187</v>
      </c>
      <c r="C40" s="29">
        <v>8550</v>
      </c>
      <c r="D40" s="29">
        <v>8550</v>
      </c>
      <c r="E40" s="27" t="s">
        <v>18</v>
      </c>
      <c r="F40" s="88" t="s">
        <v>209</v>
      </c>
      <c r="G40" s="35">
        <v>8550</v>
      </c>
      <c r="H40" s="88" t="s">
        <v>209</v>
      </c>
      <c r="I40" s="35">
        <v>8550</v>
      </c>
      <c r="J40" s="109" t="s">
        <v>52</v>
      </c>
      <c r="K40" s="68" t="str">
        <f t="shared" si="0"/>
        <v>13 มกราคม 2568 75/2568</v>
      </c>
      <c r="L40" s="64" t="s">
        <v>228</v>
      </c>
    </row>
    <row r="41" spans="1:12" ht="78">
      <c r="A41" s="43">
        <v>12</v>
      </c>
      <c r="B41" s="46" t="s">
        <v>188</v>
      </c>
      <c r="C41" s="47">
        <v>6376.02</v>
      </c>
      <c r="D41" s="47">
        <v>6376.02</v>
      </c>
      <c r="E41" s="83" t="s">
        <v>18</v>
      </c>
      <c r="F41" s="75" t="s">
        <v>210</v>
      </c>
      <c r="G41" s="112">
        <v>6376.02</v>
      </c>
      <c r="H41" s="75" t="s">
        <v>210</v>
      </c>
      <c r="I41" s="112">
        <v>6376.02</v>
      </c>
      <c r="J41" s="109" t="s">
        <v>52</v>
      </c>
      <c r="K41" s="68" t="str">
        <f t="shared" si="0"/>
        <v>14 มกราคม 2568 80/2568</v>
      </c>
      <c r="L41" s="64" t="s">
        <v>230</v>
      </c>
    </row>
    <row r="42" spans="1:12" ht="78">
      <c r="A42" s="43">
        <v>13</v>
      </c>
      <c r="B42" s="46" t="s">
        <v>189</v>
      </c>
      <c r="C42" s="29">
        <v>76000</v>
      </c>
      <c r="D42" s="29">
        <v>76000</v>
      </c>
      <c r="E42" s="27" t="s">
        <v>18</v>
      </c>
      <c r="F42" s="88" t="s">
        <v>138</v>
      </c>
      <c r="G42" s="35">
        <v>76000</v>
      </c>
      <c r="H42" s="88" t="s">
        <v>138</v>
      </c>
      <c r="I42" s="35">
        <v>76000</v>
      </c>
      <c r="J42" s="109" t="s">
        <v>52</v>
      </c>
      <c r="K42" s="68" t="str">
        <f t="shared" si="0"/>
        <v>16 มกราคม 2568 77/2568</v>
      </c>
      <c r="L42" s="64" t="s">
        <v>232</v>
      </c>
    </row>
    <row r="43" spans="1:12" ht="78">
      <c r="A43" s="43">
        <v>14</v>
      </c>
      <c r="B43" s="25" t="s">
        <v>190</v>
      </c>
      <c r="C43" s="172">
        <v>17000</v>
      </c>
      <c r="D43" s="172">
        <v>17000</v>
      </c>
      <c r="E43" s="27" t="s">
        <v>18</v>
      </c>
      <c r="F43" s="31" t="s">
        <v>28</v>
      </c>
      <c r="G43" s="50">
        <v>17000</v>
      </c>
      <c r="H43" s="31" t="s">
        <v>28</v>
      </c>
      <c r="I43" s="50">
        <v>17000</v>
      </c>
      <c r="J43" s="109" t="s">
        <v>52</v>
      </c>
      <c r="K43" s="68" t="str">
        <f t="shared" si="0"/>
        <v>20 มกราคม 2568 54/2568</v>
      </c>
      <c r="L43" s="64" t="s">
        <v>234</v>
      </c>
    </row>
    <row r="44" spans="1:12" ht="78">
      <c r="A44" s="43">
        <v>15</v>
      </c>
      <c r="B44" s="25" t="s">
        <v>191</v>
      </c>
      <c r="C44" s="51">
        <v>10230</v>
      </c>
      <c r="D44" s="51">
        <v>10230</v>
      </c>
      <c r="E44" s="27" t="s">
        <v>18</v>
      </c>
      <c r="F44" s="41" t="s">
        <v>211</v>
      </c>
      <c r="G44" s="55">
        <v>10230</v>
      </c>
      <c r="H44" s="41" t="s">
        <v>211</v>
      </c>
      <c r="I44" s="55">
        <v>10230</v>
      </c>
      <c r="J44" s="109" t="s">
        <v>52</v>
      </c>
      <c r="K44" s="68" t="str">
        <f t="shared" si="0"/>
        <v>20 มกราคม 2568 55/2568</v>
      </c>
      <c r="L44" s="67" t="s">
        <v>234</v>
      </c>
    </row>
    <row r="45" spans="1:12" ht="78">
      <c r="A45" s="43">
        <v>16</v>
      </c>
      <c r="B45" s="25" t="s">
        <v>25</v>
      </c>
      <c r="C45" s="29">
        <v>6111</v>
      </c>
      <c r="D45" s="29">
        <v>6111</v>
      </c>
      <c r="E45" s="27" t="s">
        <v>18</v>
      </c>
      <c r="F45" s="31" t="s">
        <v>212</v>
      </c>
      <c r="G45" s="35">
        <v>6111</v>
      </c>
      <c r="H45" s="31" t="s">
        <v>212</v>
      </c>
      <c r="I45" s="35">
        <v>6111</v>
      </c>
      <c r="J45" s="109" t="s">
        <v>52</v>
      </c>
      <c r="K45" s="68" t="e">
        <f>L45&amp;" "&amp;#REF!</f>
        <v>#REF!</v>
      </c>
      <c r="L45" s="67" t="s">
        <v>234</v>
      </c>
    </row>
    <row r="46" spans="1:12" ht="78">
      <c r="A46" s="116">
        <v>17</v>
      </c>
      <c r="B46" s="54" t="s">
        <v>192</v>
      </c>
      <c r="C46" s="47">
        <v>488000</v>
      </c>
      <c r="D46" s="47">
        <v>488000</v>
      </c>
      <c r="E46" s="78" t="s">
        <v>18</v>
      </c>
      <c r="F46" s="72" t="s">
        <v>81</v>
      </c>
      <c r="G46" s="112">
        <v>488000</v>
      </c>
      <c r="H46" s="72" t="s">
        <v>81</v>
      </c>
      <c r="I46" s="112">
        <v>488000</v>
      </c>
      <c r="J46" s="115" t="s">
        <v>52</v>
      </c>
      <c r="K46" s="79" t="e">
        <f>L46&amp;" "&amp;#REF!</f>
        <v>#REF!</v>
      </c>
      <c r="L46" s="64" t="s">
        <v>234</v>
      </c>
    </row>
    <row r="47" spans="1:12" ht="97.5">
      <c r="A47" s="43">
        <v>18</v>
      </c>
      <c r="B47" s="46" t="s">
        <v>193</v>
      </c>
      <c r="C47" s="51">
        <v>80000</v>
      </c>
      <c r="D47" s="51">
        <v>80000</v>
      </c>
      <c r="E47" s="27" t="s">
        <v>18</v>
      </c>
      <c r="F47" s="31" t="s">
        <v>213</v>
      </c>
      <c r="G47" s="35">
        <v>80000</v>
      </c>
      <c r="H47" s="31" t="s">
        <v>213</v>
      </c>
      <c r="I47" s="35">
        <v>80000</v>
      </c>
      <c r="J47" s="109" t="s">
        <v>52</v>
      </c>
      <c r="K47" s="68" t="str">
        <f t="shared" ref="K47:K55" si="1">L47&amp;" "&amp;M23</f>
        <v>21 มกราคม 2568 79/2568</v>
      </c>
      <c r="L47" s="64" t="s">
        <v>235</v>
      </c>
    </row>
    <row r="48" spans="1:12" ht="78">
      <c r="A48" s="43">
        <v>19</v>
      </c>
      <c r="B48" s="46" t="s">
        <v>194</v>
      </c>
      <c r="C48" s="51">
        <v>499000</v>
      </c>
      <c r="D48" s="51">
        <v>499000</v>
      </c>
      <c r="E48" s="27" t="s">
        <v>18</v>
      </c>
      <c r="F48" s="72" t="s">
        <v>81</v>
      </c>
      <c r="G48" s="112">
        <v>499000</v>
      </c>
      <c r="H48" s="72" t="s">
        <v>81</v>
      </c>
      <c r="I48" s="112">
        <v>499000</v>
      </c>
      <c r="J48" s="109" t="s">
        <v>52</v>
      </c>
      <c r="K48" s="68" t="str">
        <f t="shared" si="1"/>
        <v>23 มกราคม 2568 7/2568</v>
      </c>
      <c r="L48" s="64" t="s">
        <v>237</v>
      </c>
    </row>
    <row r="49" spans="1:12" ht="78">
      <c r="A49" s="43">
        <v>20</v>
      </c>
      <c r="B49" s="46" t="s">
        <v>195</v>
      </c>
      <c r="C49" s="51">
        <v>499000</v>
      </c>
      <c r="D49" s="51">
        <v>499000</v>
      </c>
      <c r="E49" s="27" t="s">
        <v>18</v>
      </c>
      <c r="F49" s="81" t="s">
        <v>214</v>
      </c>
      <c r="G49" s="35">
        <v>499000</v>
      </c>
      <c r="H49" s="81" t="s">
        <v>214</v>
      </c>
      <c r="I49" s="35">
        <v>499000</v>
      </c>
      <c r="J49" s="109" t="s">
        <v>52</v>
      </c>
      <c r="K49" s="68" t="str">
        <f t="shared" si="1"/>
        <v>23 มกราคม 2568 8/2568</v>
      </c>
      <c r="L49" s="64" t="s">
        <v>237</v>
      </c>
    </row>
    <row r="50" spans="1:12" ht="78">
      <c r="A50" s="43">
        <v>21</v>
      </c>
      <c r="B50" s="46" t="s">
        <v>196</v>
      </c>
      <c r="C50" s="52">
        <v>9350</v>
      </c>
      <c r="D50" s="52">
        <v>9350</v>
      </c>
      <c r="E50" s="27" t="s">
        <v>18</v>
      </c>
      <c r="F50" s="32" t="s">
        <v>215</v>
      </c>
      <c r="G50" s="113">
        <v>9350</v>
      </c>
      <c r="H50" s="32" t="s">
        <v>215</v>
      </c>
      <c r="I50" s="113">
        <v>9350</v>
      </c>
      <c r="J50" s="109" t="s">
        <v>52</v>
      </c>
      <c r="K50" s="68" t="str">
        <f t="shared" si="1"/>
        <v>27 มกราคม 2568 59/2568</v>
      </c>
      <c r="L50" s="64" t="s">
        <v>240</v>
      </c>
    </row>
    <row r="51" spans="1:12" ht="78">
      <c r="A51" s="43">
        <v>22</v>
      </c>
      <c r="B51" s="25" t="s">
        <v>197</v>
      </c>
      <c r="C51" s="52">
        <v>12000</v>
      </c>
      <c r="D51" s="52">
        <v>12000</v>
      </c>
      <c r="E51" s="27" t="s">
        <v>18</v>
      </c>
      <c r="F51" s="32" t="s">
        <v>76</v>
      </c>
      <c r="G51" s="113">
        <v>12000</v>
      </c>
      <c r="H51" s="32" t="s">
        <v>76</v>
      </c>
      <c r="I51" s="113">
        <v>12000</v>
      </c>
      <c r="J51" s="109" t="s">
        <v>52</v>
      </c>
      <c r="K51" s="68" t="str">
        <f t="shared" si="1"/>
        <v>28 มกราคม 2568 81/2568</v>
      </c>
      <c r="L51" s="67" t="s">
        <v>241</v>
      </c>
    </row>
    <row r="52" spans="1:12" ht="78">
      <c r="A52" s="43">
        <v>23</v>
      </c>
      <c r="B52" s="46" t="s">
        <v>198</v>
      </c>
      <c r="C52" s="29">
        <v>406000</v>
      </c>
      <c r="D52" s="29">
        <v>406000</v>
      </c>
      <c r="E52" s="27" t="s">
        <v>18</v>
      </c>
      <c r="F52" s="81" t="s">
        <v>81</v>
      </c>
      <c r="G52" s="35">
        <v>406000</v>
      </c>
      <c r="H52" s="81" t="s">
        <v>81</v>
      </c>
      <c r="I52" s="35">
        <v>406000</v>
      </c>
      <c r="J52" s="109" t="s">
        <v>52</v>
      </c>
      <c r="K52" s="68" t="str">
        <f t="shared" si="1"/>
        <v>28 มกราคม 2568 9/2568</v>
      </c>
      <c r="L52" s="64" t="s">
        <v>241</v>
      </c>
    </row>
    <row r="53" spans="1:12" ht="78">
      <c r="A53" s="43">
        <v>24</v>
      </c>
      <c r="B53" s="25" t="s">
        <v>199</v>
      </c>
      <c r="C53" s="29">
        <v>9000</v>
      </c>
      <c r="D53" s="29">
        <v>9000</v>
      </c>
      <c r="E53" s="27" t="s">
        <v>18</v>
      </c>
      <c r="F53" s="31" t="s">
        <v>207</v>
      </c>
      <c r="G53" s="35">
        <v>9000</v>
      </c>
      <c r="H53" s="31" t="s">
        <v>207</v>
      </c>
      <c r="I53" s="35">
        <v>9000</v>
      </c>
      <c r="J53" s="109" t="s">
        <v>52</v>
      </c>
      <c r="K53" s="68" t="str">
        <f t="shared" si="1"/>
        <v>29 มกราคม 2568 60/2568</v>
      </c>
      <c r="L53" s="64" t="s">
        <v>244</v>
      </c>
    </row>
    <row r="54" spans="1:12" ht="78">
      <c r="A54" s="43">
        <v>25</v>
      </c>
      <c r="B54" s="25" t="s">
        <v>200</v>
      </c>
      <c r="C54" s="29">
        <v>9000</v>
      </c>
      <c r="D54" s="29">
        <v>9000</v>
      </c>
      <c r="E54" s="27" t="s">
        <v>18</v>
      </c>
      <c r="F54" s="31" t="s">
        <v>207</v>
      </c>
      <c r="G54" s="35">
        <v>9000</v>
      </c>
      <c r="H54" s="31" t="s">
        <v>207</v>
      </c>
      <c r="I54" s="35">
        <v>9000</v>
      </c>
      <c r="J54" s="109" t="s">
        <v>52</v>
      </c>
      <c r="K54" s="68" t="str">
        <f t="shared" si="1"/>
        <v>29 มกราคม 2568 61/2568</v>
      </c>
      <c r="L54" s="64" t="s">
        <v>244</v>
      </c>
    </row>
    <row r="55" spans="1:12" ht="78">
      <c r="A55" s="43">
        <v>26</v>
      </c>
      <c r="B55" s="25" t="s">
        <v>201</v>
      </c>
      <c r="C55" s="29">
        <v>19600</v>
      </c>
      <c r="D55" s="29">
        <v>19600</v>
      </c>
      <c r="E55" s="27" t="s">
        <v>18</v>
      </c>
      <c r="F55" s="31" t="s">
        <v>216</v>
      </c>
      <c r="G55" s="35">
        <v>19600</v>
      </c>
      <c r="H55" s="31" t="s">
        <v>216</v>
      </c>
      <c r="I55" s="35">
        <v>19600</v>
      </c>
      <c r="J55" s="109" t="s">
        <v>52</v>
      </c>
      <c r="K55" s="68" t="str">
        <f t="shared" si="1"/>
        <v>31 มกราคม 2568 62/2568</v>
      </c>
      <c r="L55" s="67" t="s">
        <v>245</v>
      </c>
    </row>
  </sheetData>
  <mergeCells count="18">
    <mergeCell ref="C7:D7"/>
    <mergeCell ref="C8:D8"/>
    <mergeCell ref="C9:D9"/>
    <mergeCell ref="C10:D10"/>
    <mergeCell ref="A1:L1"/>
    <mergeCell ref="A2:L2"/>
    <mergeCell ref="C4:D4"/>
    <mergeCell ref="C5:D5"/>
    <mergeCell ref="C6:D6"/>
    <mergeCell ref="F29:G29"/>
    <mergeCell ref="H29:I29"/>
    <mergeCell ref="A24:K24"/>
    <mergeCell ref="A25:K25"/>
    <mergeCell ref="A26:K26"/>
    <mergeCell ref="F27:G27"/>
    <mergeCell ref="H27:I27"/>
    <mergeCell ref="F28:G28"/>
    <mergeCell ref="H28:I28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4294967293" r:id="rId1"/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DC5C8-5B9E-460A-8825-45646A119419}">
  <dimension ref="A1:M50"/>
  <sheetViews>
    <sheetView view="pageBreakPreview" topLeftCell="B1" zoomScale="90" zoomScaleNormal="100" zoomScaleSheetLayoutView="90" workbookViewId="0">
      <selection activeCell="F7" sqref="F7"/>
    </sheetView>
  </sheetViews>
  <sheetFormatPr defaultRowHeight="15"/>
  <cols>
    <col min="1" max="1" width="6.28515625" customWidth="1"/>
    <col min="2" max="2" width="37.28515625" customWidth="1"/>
    <col min="3" max="3" width="14.42578125" customWidth="1"/>
    <col min="4" max="4" width="13.7109375" customWidth="1"/>
    <col min="5" max="5" width="13.28515625" customWidth="1"/>
    <col min="6" max="6" width="18" customWidth="1"/>
    <col min="7" max="7" width="15.85546875" customWidth="1"/>
    <col min="8" max="8" width="20" customWidth="1"/>
    <col min="9" max="9" width="15.85546875" customWidth="1"/>
    <col min="10" max="10" width="13.7109375" customWidth="1"/>
    <col min="11" max="11" width="17.28515625" customWidth="1"/>
    <col min="12" max="12" width="16.140625" hidden="1" customWidth="1"/>
    <col min="13" max="13" width="0" hidden="1" customWidth="1"/>
  </cols>
  <sheetData>
    <row r="1" spans="1:13" ht="27.75">
      <c r="A1" s="203" t="s">
        <v>772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3" ht="27.75">
      <c r="A2" s="203" t="s">
        <v>776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3" ht="27.75">
      <c r="A3" s="131" t="s">
        <v>755</v>
      </c>
      <c r="B3" s="132"/>
      <c r="C3" s="132"/>
      <c r="D3" s="133"/>
      <c r="E3" s="133"/>
      <c r="F3" s="133"/>
      <c r="G3" s="133"/>
      <c r="H3" s="133"/>
      <c r="I3" s="133"/>
      <c r="J3" s="133"/>
      <c r="K3" s="133"/>
      <c r="L3" s="154"/>
    </row>
    <row r="4" spans="1:13" ht="27.75">
      <c r="A4" s="134"/>
      <c r="B4" s="134"/>
      <c r="C4" s="204" t="s">
        <v>756</v>
      </c>
      <c r="D4" s="204"/>
      <c r="E4" s="135" t="s">
        <v>757</v>
      </c>
      <c r="F4" s="135" t="s">
        <v>758</v>
      </c>
      <c r="G4" s="133"/>
      <c r="H4" s="133"/>
      <c r="I4" s="133"/>
      <c r="J4" s="133"/>
      <c r="K4" s="133"/>
      <c r="L4" s="154"/>
    </row>
    <row r="5" spans="1:13" ht="27.75">
      <c r="A5" s="134"/>
      <c r="B5" s="134"/>
      <c r="C5" s="205" t="s">
        <v>759</v>
      </c>
      <c r="D5" s="205"/>
      <c r="E5" s="136">
        <v>0</v>
      </c>
      <c r="F5" s="136">
        <v>0</v>
      </c>
      <c r="G5" s="133"/>
      <c r="H5" s="133"/>
      <c r="I5" s="133"/>
      <c r="J5" s="133"/>
      <c r="K5" s="133"/>
      <c r="L5" s="154"/>
    </row>
    <row r="6" spans="1:13" ht="27.75">
      <c r="A6" s="134"/>
      <c r="B6" s="134"/>
      <c r="C6" s="205" t="s">
        <v>760</v>
      </c>
      <c r="D6" s="205"/>
      <c r="E6" s="136">
        <v>0</v>
      </c>
      <c r="F6" s="136">
        <v>0</v>
      </c>
      <c r="G6" s="133"/>
      <c r="H6" s="133"/>
      <c r="I6" s="133"/>
      <c r="J6" s="133"/>
      <c r="K6" s="133"/>
      <c r="L6" s="154"/>
    </row>
    <row r="7" spans="1:13" ht="27.75">
      <c r="A7" s="134"/>
      <c r="B7" s="134"/>
      <c r="C7" s="201" t="s">
        <v>18</v>
      </c>
      <c r="D7" s="201"/>
      <c r="E7" s="136">
        <v>20</v>
      </c>
      <c r="F7" s="137">
        <f>SUM(D29,D29:D62)</f>
        <v>2157117.8199999998</v>
      </c>
      <c r="G7" s="133"/>
      <c r="H7" s="133"/>
      <c r="I7" s="133"/>
      <c r="J7" s="133"/>
      <c r="K7" s="133"/>
      <c r="L7" s="154"/>
    </row>
    <row r="8" spans="1:13" ht="27.75">
      <c r="A8" s="134"/>
      <c r="B8" s="134"/>
      <c r="C8" s="201" t="s">
        <v>761</v>
      </c>
      <c r="D8" s="201"/>
      <c r="E8" s="136">
        <v>0</v>
      </c>
      <c r="F8" s="136">
        <v>0</v>
      </c>
      <c r="G8" s="133"/>
      <c r="H8" s="133"/>
      <c r="I8" s="133"/>
      <c r="J8" s="133"/>
      <c r="K8" s="133"/>
      <c r="L8" s="154"/>
      <c r="M8" s="64" t="s">
        <v>42</v>
      </c>
    </row>
    <row r="9" spans="1:13" ht="27.75">
      <c r="A9" s="134"/>
      <c r="B9" s="134"/>
      <c r="C9" s="201" t="s">
        <v>762</v>
      </c>
      <c r="D9" s="201"/>
      <c r="E9" s="136">
        <v>0</v>
      </c>
      <c r="F9" s="136">
        <v>0</v>
      </c>
      <c r="G9" s="133"/>
      <c r="H9" s="133"/>
      <c r="I9" s="133"/>
      <c r="J9" s="133"/>
      <c r="K9" s="133"/>
      <c r="L9" s="154"/>
      <c r="M9" s="17" t="s">
        <v>251</v>
      </c>
    </row>
    <row r="10" spans="1:13" ht="27.75">
      <c r="A10" s="134"/>
      <c r="B10" s="134"/>
      <c r="C10" s="202" t="s">
        <v>763</v>
      </c>
      <c r="D10" s="202"/>
      <c r="E10" s="141">
        <f>SUM(E5:E9)</f>
        <v>20</v>
      </c>
      <c r="F10" s="155">
        <f>SUM(F7)</f>
        <v>2157117.8199999998</v>
      </c>
      <c r="G10" s="133"/>
      <c r="H10" s="133"/>
      <c r="I10" s="133"/>
      <c r="J10" s="133"/>
      <c r="K10" s="133"/>
      <c r="L10" s="154"/>
      <c r="M10" s="17" t="s">
        <v>252</v>
      </c>
    </row>
    <row r="11" spans="1:13" ht="27.75">
      <c r="A11" s="134"/>
      <c r="B11" s="134"/>
      <c r="C11" s="132"/>
      <c r="D11" s="133"/>
      <c r="E11" s="133"/>
      <c r="F11" s="133"/>
      <c r="G11" s="133"/>
      <c r="H11" s="133"/>
      <c r="I11" s="133"/>
      <c r="J11" s="133"/>
      <c r="K11" s="133"/>
      <c r="L11" s="154"/>
      <c r="M11" s="17" t="s">
        <v>253</v>
      </c>
    </row>
    <row r="12" spans="1:13" ht="27.75">
      <c r="A12" s="144" t="s">
        <v>770</v>
      </c>
      <c r="B12" s="132"/>
      <c r="C12" s="132"/>
      <c r="D12" s="133"/>
      <c r="E12" s="133"/>
      <c r="F12" s="133"/>
      <c r="G12" s="133"/>
      <c r="H12" s="133"/>
      <c r="I12" s="133"/>
      <c r="J12" s="133"/>
      <c r="K12" s="133"/>
      <c r="L12" s="154"/>
      <c r="M12" s="17" t="s">
        <v>254</v>
      </c>
    </row>
    <row r="13" spans="1:13" ht="27.75">
      <c r="A13" s="144"/>
      <c r="B13" s="132"/>
      <c r="C13" s="132"/>
      <c r="D13" s="133"/>
      <c r="E13" s="133"/>
      <c r="F13" s="133"/>
      <c r="G13" s="133"/>
      <c r="H13" s="133"/>
      <c r="I13" s="133"/>
      <c r="J13" s="133"/>
      <c r="K13" s="133"/>
      <c r="L13" s="154"/>
      <c r="M13" s="14" t="s">
        <v>256</v>
      </c>
    </row>
    <row r="14" spans="1:13" ht="27.75">
      <c r="A14" s="144" t="s">
        <v>771</v>
      </c>
      <c r="B14" s="132"/>
      <c r="C14" s="132"/>
      <c r="D14" s="133"/>
      <c r="E14" s="133"/>
      <c r="F14" s="133"/>
      <c r="G14" s="133"/>
      <c r="H14" s="133"/>
      <c r="I14" s="133"/>
      <c r="J14" s="133"/>
      <c r="K14" s="133"/>
      <c r="L14" s="154"/>
      <c r="M14" s="64" t="s">
        <v>44</v>
      </c>
    </row>
    <row r="15" spans="1:13" ht="27.75">
      <c r="A15" s="144"/>
      <c r="B15" s="132"/>
      <c r="C15" s="132"/>
      <c r="D15" s="133"/>
      <c r="E15" s="133"/>
      <c r="F15" s="133"/>
      <c r="G15" s="133"/>
      <c r="H15" s="133"/>
      <c r="I15" s="133"/>
      <c r="J15" s="133"/>
      <c r="K15" s="133"/>
      <c r="L15" s="154"/>
      <c r="M15" s="17" t="s">
        <v>258</v>
      </c>
    </row>
    <row r="16" spans="1:13" ht="32.25">
      <c r="A16" s="148"/>
      <c r="B16" s="149"/>
      <c r="C16" s="149"/>
      <c r="D16" s="150"/>
      <c r="E16" s="150"/>
      <c r="F16" s="150"/>
      <c r="G16" s="150"/>
      <c r="H16" s="150"/>
      <c r="I16" s="150"/>
      <c r="J16" s="150"/>
      <c r="K16" s="150"/>
      <c r="L16" s="154"/>
      <c r="M16" s="17" t="s">
        <v>221</v>
      </c>
    </row>
    <row r="17" spans="1:13" ht="32.25">
      <c r="A17" s="148"/>
      <c r="B17" s="149"/>
      <c r="C17" s="149"/>
      <c r="D17" s="150"/>
      <c r="E17" s="150"/>
      <c r="F17" s="150"/>
      <c r="G17" s="150"/>
      <c r="H17" s="150"/>
      <c r="I17" s="150"/>
      <c r="J17" s="150"/>
      <c r="K17" s="150"/>
      <c r="L17" s="154"/>
      <c r="M17" s="17" t="s">
        <v>261</v>
      </c>
    </row>
    <row r="18" spans="1:13" ht="32.25">
      <c r="A18" s="148"/>
      <c r="B18" s="149"/>
      <c r="C18" s="149"/>
      <c r="D18" s="150"/>
      <c r="E18" s="150"/>
      <c r="F18" s="150"/>
      <c r="G18" s="150"/>
      <c r="H18" s="150"/>
      <c r="I18" s="150"/>
      <c r="J18" s="150"/>
      <c r="K18" s="150"/>
      <c r="L18" s="154"/>
      <c r="M18" s="17" t="s">
        <v>262</v>
      </c>
    </row>
    <row r="19" spans="1:13" ht="32.25">
      <c r="A19" s="148"/>
      <c r="B19" s="149"/>
      <c r="C19" s="149"/>
      <c r="D19" s="150"/>
      <c r="E19" s="150"/>
      <c r="F19" s="150"/>
      <c r="G19" s="150"/>
      <c r="H19" s="150"/>
      <c r="I19" s="150"/>
      <c r="J19" s="150"/>
      <c r="K19" s="150"/>
      <c r="L19" s="154"/>
      <c r="M19" s="17" t="s">
        <v>229</v>
      </c>
    </row>
    <row r="20" spans="1:13" ht="32.25">
      <c r="A20" s="148"/>
      <c r="B20" s="149"/>
      <c r="C20" s="149"/>
      <c r="D20" s="150"/>
      <c r="E20" s="150"/>
      <c r="F20" s="150"/>
      <c r="G20" s="150"/>
      <c r="H20" s="150"/>
      <c r="I20" s="150"/>
      <c r="J20" s="150"/>
      <c r="K20" s="150"/>
      <c r="L20" s="154"/>
      <c r="M20" s="17" t="s">
        <v>227</v>
      </c>
    </row>
    <row r="21" spans="1:13" ht="32.25">
      <c r="A21" s="148"/>
      <c r="B21" s="149"/>
      <c r="C21" s="149"/>
      <c r="D21" s="150"/>
      <c r="E21" s="150"/>
      <c r="F21" s="150"/>
      <c r="G21" s="150"/>
      <c r="H21" s="150"/>
      <c r="I21" s="150"/>
      <c r="J21" s="150"/>
      <c r="K21" s="150"/>
      <c r="L21" s="154"/>
      <c r="M21" s="17" t="s">
        <v>233</v>
      </c>
    </row>
    <row r="22" spans="1:13" ht="32.25">
      <c r="A22" s="148"/>
      <c r="B22" s="149"/>
      <c r="C22" s="149"/>
      <c r="D22" s="150"/>
      <c r="E22" s="150"/>
      <c r="F22" s="150"/>
      <c r="G22" s="150"/>
      <c r="H22" s="150"/>
      <c r="I22" s="150"/>
      <c r="J22" s="150"/>
      <c r="K22" s="150"/>
      <c r="L22" s="154"/>
      <c r="M22" s="64" t="s">
        <v>37</v>
      </c>
    </row>
    <row r="23" spans="1:13" ht="20.25">
      <c r="A23" s="1"/>
      <c r="B23" s="2"/>
      <c r="C23" s="2"/>
      <c r="D23" s="2"/>
      <c r="E23" s="2"/>
      <c r="F23" s="2"/>
      <c r="G23" s="2"/>
      <c r="H23" s="1"/>
      <c r="I23" s="1"/>
      <c r="J23" s="20"/>
      <c r="K23" s="15" t="s">
        <v>0</v>
      </c>
      <c r="M23" s="64" t="s">
        <v>269</v>
      </c>
    </row>
    <row r="24" spans="1:13" ht="20.25">
      <c r="A24" s="195" t="s">
        <v>247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M24" s="17" t="s">
        <v>273</v>
      </c>
    </row>
    <row r="25" spans="1:13" ht="20.25">
      <c r="A25" s="195" t="s">
        <v>1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M25" s="17" t="s">
        <v>236</v>
      </c>
    </row>
    <row r="26" spans="1:13" ht="20.25">
      <c r="A26" s="196" t="s">
        <v>248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M26" s="64" t="s">
        <v>92</v>
      </c>
    </row>
    <row r="27" spans="1:13" ht="18.75">
      <c r="A27" s="4" t="s">
        <v>2</v>
      </c>
      <c r="B27" s="5"/>
      <c r="C27" s="157" t="s">
        <v>9</v>
      </c>
      <c r="D27" s="7"/>
      <c r="E27" s="5"/>
      <c r="F27" s="197" t="s">
        <v>3</v>
      </c>
      <c r="G27" s="198"/>
      <c r="H27" s="189" t="s">
        <v>4</v>
      </c>
      <c r="I27" s="190"/>
      <c r="J27" s="21" t="s">
        <v>5</v>
      </c>
      <c r="K27" s="4" t="s">
        <v>6</v>
      </c>
    </row>
    <row r="28" spans="1:13" ht="18.75">
      <c r="A28" s="9" t="s">
        <v>7</v>
      </c>
      <c r="B28" s="10" t="s">
        <v>8</v>
      </c>
      <c r="C28" s="10" t="s">
        <v>742</v>
      </c>
      <c r="D28" s="10" t="s">
        <v>10</v>
      </c>
      <c r="E28" s="10" t="s">
        <v>11</v>
      </c>
      <c r="F28" s="199" t="s">
        <v>12</v>
      </c>
      <c r="G28" s="200"/>
      <c r="H28" s="191" t="s">
        <v>13</v>
      </c>
      <c r="I28" s="192"/>
      <c r="J28" s="22" t="s">
        <v>14</v>
      </c>
      <c r="K28" s="10" t="s">
        <v>15</v>
      </c>
    </row>
    <row r="29" spans="1:13" ht="18.75">
      <c r="A29" s="11"/>
      <c r="B29" s="12"/>
      <c r="C29" s="12"/>
      <c r="D29" s="12"/>
      <c r="E29" s="12"/>
      <c r="F29" s="187"/>
      <c r="G29" s="188"/>
      <c r="H29" s="193"/>
      <c r="I29" s="194"/>
      <c r="J29" s="23"/>
      <c r="K29" s="13" t="s">
        <v>16</v>
      </c>
    </row>
    <row r="30" spans="1:13" ht="78">
      <c r="A30" s="43">
        <v>1</v>
      </c>
      <c r="B30" s="96" t="s">
        <v>658</v>
      </c>
      <c r="C30" s="29">
        <v>492000</v>
      </c>
      <c r="D30" s="29">
        <v>492000</v>
      </c>
      <c r="E30" s="27" t="s">
        <v>18</v>
      </c>
      <c r="F30" s="87" t="s">
        <v>214</v>
      </c>
      <c r="G30" s="99">
        <v>492000</v>
      </c>
      <c r="H30" s="87" t="s">
        <v>214</v>
      </c>
      <c r="I30" s="99">
        <v>492000</v>
      </c>
      <c r="J30" s="65" t="s">
        <v>52</v>
      </c>
      <c r="K30" s="68" t="str">
        <f t="shared" ref="K30:K45" si="0">L30&amp;" "&amp;M8</f>
        <v>7 กุมภาพันธ์ 2568 10/2568</v>
      </c>
      <c r="L30" s="18" t="s">
        <v>249</v>
      </c>
    </row>
    <row r="31" spans="1:13" ht="78">
      <c r="A31" s="43">
        <v>2</v>
      </c>
      <c r="B31" s="25" t="s">
        <v>659</v>
      </c>
      <c r="C31" s="29">
        <v>7200</v>
      </c>
      <c r="D31" s="29">
        <v>7200</v>
      </c>
      <c r="E31" s="27" t="s">
        <v>18</v>
      </c>
      <c r="F31" s="100" t="s">
        <v>208</v>
      </c>
      <c r="G31" s="99">
        <v>7200</v>
      </c>
      <c r="H31" s="100" t="s">
        <v>208</v>
      </c>
      <c r="I31" s="99">
        <v>7200</v>
      </c>
      <c r="J31" s="65" t="s">
        <v>52</v>
      </c>
      <c r="K31" s="68" t="str">
        <f t="shared" si="0"/>
        <v>11 กุมภาพันธ์ 2568 67/2568</v>
      </c>
      <c r="L31" s="18" t="s">
        <v>250</v>
      </c>
    </row>
    <row r="32" spans="1:13" ht="78">
      <c r="A32" s="43">
        <v>3</v>
      </c>
      <c r="B32" s="25" t="s">
        <v>660</v>
      </c>
      <c r="C32" s="29">
        <v>44804.7</v>
      </c>
      <c r="D32" s="29">
        <v>44804.7</v>
      </c>
      <c r="E32" s="27" t="s">
        <v>18</v>
      </c>
      <c r="F32" s="87" t="s">
        <v>662</v>
      </c>
      <c r="G32" s="99">
        <v>44804.7</v>
      </c>
      <c r="H32" s="87" t="s">
        <v>662</v>
      </c>
      <c r="I32" s="99">
        <v>44804.7</v>
      </c>
      <c r="J32" s="65" t="s">
        <v>52</v>
      </c>
      <c r="K32" s="68" t="str">
        <f t="shared" si="0"/>
        <v>11 กุมภาพันธ์ 2568 69/2568</v>
      </c>
      <c r="L32" s="18" t="s">
        <v>250</v>
      </c>
    </row>
    <row r="33" spans="1:12" ht="78">
      <c r="A33" s="43">
        <v>4</v>
      </c>
      <c r="B33" s="25" t="s">
        <v>661</v>
      </c>
      <c r="C33" s="60">
        <v>11172</v>
      </c>
      <c r="D33" s="60">
        <v>11172</v>
      </c>
      <c r="E33" s="27" t="s">
        <v>18</v>
      </c>
      <c r="F33" s="87" t="s">
        <v>662</v>
      </c>
      <c r="G33" s="101">
        <v>11172</v>
      </c>
      <c r="H33" s="87" t="s">
        <v>662</v>
      </c>
      <c r="I33" s="101">
        <v>11172</v>
      </c>
      <c r="J33" s="65" t="s">
        <v>52</v>
      </c>
      <c r="K33" s="68" t="str">
        <f t="shared" si="0"/>
        <v>11 กุมภาพันธ์ 2568 70/2568</v>
      </c>
      <c r="L33" s="18" t="s">
        <v>250</v>
      </c>
    </row>
    <row r="34" spans="1:12" ht="78">
      <c r="A34" s="43">
        <v>5</v>
      </c>
      <c r="B34" s="25" t="s">
        <v>663</v>
      </c>
      <c r="C34" s="60">
        <v>6840</v>
      </c>
      <c r="D34" s="60">
        <v>6840</v>
      </c>
      <c r="E34" s="27" t="s">
        <v>18</v>
      </c>
      <c r="F34" s="87" t="s">
        <v>208</v>
      </c>
      <c r="G34" s="101">
        <v>6840</v>
      </c>
      <c r="H34" s="87" t="s">
        <v>208</v>
      </c>
      <c r="I34" s="101">
        <v>6840</v>
      </c>
      <c r="J34" s="65" t="s">
        <v>52</v>
      </c>
      <c r="K34" s="68" t="str">
        <f t="shared" si="0"/>
        <v>11 กุมภาพันธ์ 2568 91/2568</v>
      </c>
      <c r="L34" s="19" t="s">
        <v>250</v>
      </c>
    </row>
    <row r="35" spans="1:12" ht="78">
      <c r="A35" s="43">
        <v>6</v>
      </c>
      <c r="B35" s="25" t="s">
        <v>664</v>
      </c>
      <c r="C35" s="60">
        <v>17150</v>
      </c>
      <c r="D35" s="60">
        <v>17150</v>
      </c>
      <c r="E35" s="27" t="s">
        <v>18</v>
      </c>
      <c r="F35" s="74" t="s">
        <v>255</v>
      </c>
      <c r="G35" s="101">
        <v>17150</v>
      </c>
      <c r="H35" s="74" t="s">
        <v>255</v>
      </c>
      <c r="I35" s="101">
        <v>17150</v>
      </c>
      <c r="J35" s="65" t="s">
        <v>52</v>
      </c>
      <c r="K35" s="68" t="str">
        <f t="shared" si="0"/>
        <v>11 กุมภาพันธ์ 2568 92/2568</v>
      </c>
      <c r="L35" s="18" t="s">
        <v>250</v>
      </c>
    </row>
    <row r="36" spans="1:12" ht="78">
      <c r="A36" s="43">
        <v>7</v>
      </c>
      <c r="B36" s="25" t="s">
        <v>665</v>
      </c>
      <c r="C36" s="60">
        <v>192000</v>
      </c>
      <c r="D36" s="60">
        <v>192000</v>
      </c>
      <c r="E36" s="27" t="s">
        <v>18</v>
      </c>
      <c r="F36" s="87" t="s">
        <v>214</v>
      </c>
      <c r="G36" s="101">
        <v>192000</v>
      </c>
      <c r="H36" s="87" t="s">
        <v>214</v>
      </c>
      <c r="I36" s="101">
        <v>192000</v>
      </c>
      <c r="J36" s="109" t="s">
        <v>52</v>
      </c>
      <c r="K36" s="68" t="str">
        <f t="shared" si="0"/>
        <v>11 กุมภาพันธ์ 2568 11/2568</v>
      </c>
      <c r="L36" s="19" t="s">
        <v>250</v>
      </c>
    </row>
    <row r="37" spans="1:12" ht="78">
      <c r="A37" s="43">
        <v>8</v>
      </c>
      <c r="B37" s="25" t="s">
        <v>666</v>
      </c>
      <c r="C37" s="60">
        <v>22677.599999999999</v>
      </c>
      <c r="D37" s="60">
        <v>22677.599999999999</v>
      </c>
      <c r="E37" s="27" t="s">
        <v>18</v>
      </c>
      <c r="F37" s="87" t="s">
        <v>662</v>
      </c>
      <c r="G37" s="101">
        <v>22677.599999999999</v>
      </c>
      <c r="H37" s="87" t="s">
        <v>662</v>
      </c>
      <c r="I37" s="101">
        <v>22677.599999999999</v>
      </c>
      <c r="J37" s="109" t="s">
        <v>52</v>
      </c>
      <c r="K37" s="68" t="str">
        <f t="shared" si="0"/>
        <v>14 กุมภาพันธ์ 2568 72/2568</v>
      </c>
      <c r="L37" s="18" t="s">
        <v>257</v>
      </c>
    </row>
    <row r="38" spans="1:12" ht="78">
      <c r="A38" s="43">
        <v>9</v>
      </c>
      <c r="B38" s="25" t="s">
        <v>667</v>
      </c>
      <c r="C38" s="60">
        <v>99884.52</v>
      </c>
      <c r="D38" s="60">
        <v>99884.52</v>
      </c>
      <c r="E38" s="27" t="s">
        <v>18</v>
      </c>
      <c r="F38" s="87" t="s">
        <v>662</v>
      </c>
      <c r="G38" s="101">
        <v>99884.52</v>
      </c>
      <c r="H38" s="87" t="s">
        <v>662</v>
      </c>
      <c r="I38" s="101">
        <v>99884.52</v>
      </c>
      <c r="J38" s="65" t="s">
        <v>52</v>
      </c>
      <c r="K38" s="68" t="str">
        <f t="shared" si="0"/>
        <v>14 กุมภาพันธ์ 2568 73/2568</v>
      </c>
      <c r="L38" s="19" t="s">
        <v>257</v>
      </c>
    </row>
    <row r="39" spans="1:12" ht="97.5">
      <c r="A39" s="43">
        <v>10</v>
      </c>
      <c r="B39" s="25" t="s">
        <v>668</v>
      </c>
      <c r="C39" s="60">
        <v>10500</v>
      </c>
      <c r="D39" s="60">
        <v>10500</v>
      </c>
      <c r="E39" s="27" t="s">
        <v>18</v>
      </c>
      <c r="F39" s="102" t="s">
        <v>259</v>
      </c>
      <c r="G39" s="101">
        <v>10500</v>
      </c>
      <c r="H39" s="102" t="s">
        <v>259</v>
      </c>
      <c r="I39" s="101">
        <v>10500</v>
      </c>
      <c r="J39" s="65" t="s">
        <v>52</v>
      </c>
      <c r="K39" s="68" t="str">
        <f t="shared" si="0"/>
        <v>17 กุมภาพันธ์ 2568 93/2568</v>
      </c>
      <c r="L39" s="18" t="s">
        <v>260</v>
      </c>
    </row>
    <row r="40" spans="1:12" ht="78">
      <c r="A40" s="43">
        <v>11</v>
      </c>
      <c r="B40" s="97" t="s">
        <v>669</v>
      </c>
      <c r="C40" s="60">
        <v>60000</v>
      </c>
      <c r="D40" s="60">
        <v>60000</v>
      </c>
      <c r="E40" s="27" t="s">
        <v>18</v>
      </c>
      <c r="F40" s="103" t="s">
        <v>259</v>
      </c>
      <c r="G40" s="101">
        <v>60000</v>
      </c>
      <c r="H40" s="103" t="s">
        <v>259</v>
      </c>
      <c r="I40" s="101">
        <v>60000</v>
      </c>
      <c r="J40" s="65" t="s">
        <v>52</v>
      </c>
      <c r="K40" s="68" t="str">
        <f t="shared" si="0"/>
        <v>17 กุมภาพันธ์ 2568 94/2568</v>
      </c>
      <c r="L40" s="18" t="s">
        <v>260</v>
      </c>
    </row>
    <row r="41" spans="1:12" ht="78">
      <c r="A41" s="43">
        <v>12</v>
      </c>
      <c r="B41" s="98" t="s">
        <v>25</v>
      </c>
      <c r="C41" s="60">
        <v>5664</v>
      </c>
      <c r="D41" s="60">
        <v>5664</v>
      </c>
      <c r="E41" s="27" t="s">
        <v>18</v>
      </c>
      <c r="F41" s="103" t="s">
        <v>212</v>
      </c>
      <c r="G41" s="101">
        <v>5664</v>
      </c>
      <c r="H41" s="103" t="s">
        <v>212</v>
      </c>
      <c r="I41" s="101">
        <v>5664</v>
      </c>
      <c r="J41" s="65" t="s">
        <v>52</v>
      </c>
      <c r="K41" s="68" t="str">
        <f t="shared" si="0"/>
        <v>18 กุมภาพันธ์ 2568 75/2568</v>
      </c>
      <c r="L41" s="19" t="s">
        <v>263</v>
      </c>
    </row>
    <row r="42" spans="1:12" ht="78">
      <c r="A42" s="43">
        <v>13</v>
      </c>
      <c r="B42" s="98" t="s">
        <v>264</v>
      </c>
      <c r="C42" s="60">
        <v>6230</v>
      </c>
      <c r="D42" s="60">
        <v>6230</v>
      </c>
      <c r="E42" s="27" t="s">
        <v>18</v>
      </c>
      <c r="F42" s="103" t="s">
        <v>212</v>
      </c>
      <c r="G42" s="101">
        <v>6230</v>
      </c>
      <c r="H42" s="103" t="s">
        <v>212</v>
      </c>
      <c r="I42" s="101">
        <v>6230</v>
      </c>
      <c r="J42" s="65" t="s">
        <v>52</v>
      </c>
      <c r="K42" s="68" t="str">
        <f t="shared" si="0"/>
        <v>18 กุมภาพันธ์ 2568 76/2568</v>
      </c>
      <c r="L42" s="18" t="s">
        <v>263</v>
      </c>
    </row>
    <row r="43" spans="1:12" ht="78">
      <c r="A43" s="43">
        <v>14</v>
      </c>
      <c r="B43" s="98" t="s">
        <v>265</v>
      </c>
      <c r="C43" s="60">
        <v>6045</v>
      </c>
      <c r="D43" s="60">
        <v>6045</v>
      </c>
      <c r="E43" s="27" t="s">
        <v>18</v>
      </c>
      <c r="F43" s="102" t="s">
        <v>212</v>
      </c>
      <c r="G43" s="101">
        <v>6045</v>
      </c>
      <c r="H43" s="102" t="s">
        <v>212</v>
      </c>
      <c r="I43" s="101">
        <v>6045</v>
      </c>
      <c r="J43" s="65" t="s">
        <v>52</v>
      </c>
      <c r="K43" s="68" t="str">
        <f t="shared" si="0"/>
        <v>18 กุมภาพันธ์ 2568 77/2568</v>
      </c>
      <c r="L43" s="18" t="s">
        <v>263</v>
      </c>
    </row>
    <row r="44" spans="1:12" ht="78">
      <c r="A44" s="43">
        <v>15</v>
      </c>
      <c r="B44" s="25" t="s">
        <v>670</v>
      </c>
      <c r="C44" s="60">
        <v>417000</v>
      </c>
      <c r="D44" s="60">
        <v>417000</v>
      </c>
      <c r="E44" s="27" t="s">
        <v>18</v>
      </c>
      <c r="F44" s="87" t="s">
        <v>81</v>
      </c>
      <c r="G44" s="101">
        <v>417000</v>
      </c>
      <c r="H44" s="87" t="s">
        <v>81</v>
      </c>
      <c r="I44" s="101">
        <v>417000</v>
      </c>
      <c r="J44" s="109" t="s">
        <v>52</v>
      </c>
      <c r="K44" s="68" t="str">
        <f t="shared" si="0"/>
        <v>18 กุมภาพันธ์ 2568 12/2568</v>
      </c>
      <c r="L44" s="18" t="s">
        <v>263</v>
      </c>
    </row>
    <row r="45" spans="1:12" ht="78">
      <c r="A45" s="43">
        <v>16</v>
      </c>
      <c r="B45" s="25" t="s">
        <v>671</v>
      </c>
      <c r="C45" s="60">
        <v>31000</v>
      </c>
      <c r="D45" s="60">
        <v>31000</v>
      </c>
      <c r="E45" s="27" t="s">
        <v>18</v>
      </c>
      <c r="F45" s="103" t="s">
        <v>76</v>
      </c>
      <c r="G45" s="101">
        <v>31000</v>
      </c>
      <c r="H45" s="103" t="s">
        <v>76</v>
      </c>
      <c r="I45" s="101">
        <v>31000</v>
      </c>
      <c r="J45" s="65" t="s">
        <v>52</v>
      </c>
      <c r="K45" s="68" t="str">
        <f t="shared" si="0"/>
        <v>20 กุมภาพันธ์ 2568 13/2568</v>
      </c>
      <c r="L45" s="18" t="s">
        <v>266</v>
      </c>
    </row>
    <row r="46" spans="1:12" ht="78">
      <c r="A46" s="43">
        <v>17</v>
      </c>
      <c r="B46" s="25" t="s">
        <v>672</v>
      </c>
      <c r="C46" s="60">
        <v>332000</v>
      </c>
      <c r="D46" s="60">
        <v>332000</v>
      </c>
      <c r="E46" s="27" t="s">
        <v>18</v>
      </c>
      <c r="F46" s="87" t="s">
        <v>214</v>
      </c>
      <c r="G46" s="101">
        <v>332000</v>
      </c>
      <c r="H46" s="87" t="s">
        <v>214</v>
      </c>
      <c r="I46" s="101">
        <v>332000</v>
      </c>
      <c r="J46" s="109" t="s">
        <v>52</v>
      </c>
      <c r="K46" s="68" t="str">
        <f>L46&amp;" "&amp;M23</f>
        <v>21 กุมภาพันธ์ 2568 13/2568</v>
      </c>
      <c r="L46" s="18" t="s">
        <v>268</v>
      </c>
    </row>
    <row r="47" spans="1:12" ht="78">
      <c r="A47" s="43">
        <v>18</v>
      </c>
      <c r="B47" s="98" t="s">
        <v>270</v>
      </c>
      <c r="C47" s="60">
        <v>7500</v>
      </c>
      <c r="D47" s="60">
        <v>7500</v>
      </c>
      <c r="E47" s="27" t="s">
        <v>18</v>
      </c>
      <c r="F47" s="104" t="s">
        <v>271</v>
      </c>
      <c r="G47" s="101">
        <v>7500</v>
      </c>
      <c r="H47" s="104" t="s">
        <v>271</v>
      </c>
      <c r="I47" s="101">
        <v>7500</v>
      </c>
      <c r="J47" s="65" t="s">
        <v>52</v>
      </c>
      <c r="K47" s="68" t="str">
        <f>L47&amp;" "&amp;M24</f>
        <v>24 กุมภาพันธ์ 2568 78/2568</v>
      </c>
      <c r="L47" s="18" t="s">
        <v>272</v>
      </c>
    </row>
    <row r="48" spans="1:12" ht="78">
      <c r="A48" s="43">
        <v>19</v>
      </c>
      <c r="B48" s="98" t="s">
        <v>274</v>
      </c>
      <c r="C48" s="60">
        <v>63450</v>
      </c>
      <c r="D48" s="60">
        <v>63450</v>
      </c>
      <c r="E48" s="27" t="s">
        <v>18</v>
      </c>
      <c r="F48" s="100" t="s">
        <v>275</v>
      </c>
      <c r="G48" s="101">
        <v>63450</v>
      </c>
      <c r="H48" s="100" t="s">
        <v>275</v>
      </c>
      <c r="I48" s="101">
        <v>63450</v>
      </c>
      <c r="J48" s="65" t="s">
        <v>52</v>
      </c>
      <c r="K48" s="68" t="str">
        <f>L48&amp;" "&amp;M25</f>
        <v>24 กุมภาพันธ์ 2568 79/2568</v>
      </c>
      <c r="L48" s="18" t="s">
        <v>272</v>
      </c>
    </row>
    <row r="49" spans="1:12" ht="78">
      <c r="A49" s="43">
        <v>20</v>
      </c>
      <c r="B49" s="25" t="s">
        <v>673</v>
      </c>
      <c r="C49" s="60">
        <v>324000</v>
      </c>
      <c r="D49" s="60">
        <v>324000</v>
      </c>
      <c r="E49" s="27" t="s">
        <v>18</v>
      </c>
      <c r="F49" s="87" t="s">
        <v>214</v>
      </c>
      <c r="G49" s="101">
        <v>324000</v>
      </c>
      <c r="H49" s="87" t="s">
        <v>214</v>
      </c>
      <c r="I49" s="101">
        <v>324000</v>
      </c>
      <c r="J49" s="109" t="s">
        <v>52</v>
      </c>
      <c r="K49" s="68" t="str">
        <f>L49&amp;" "&amp;M26</f>
        <v>25 กุมภาพันธ์ 2568 14/2568</v>
      </c>
      <c r="L49" s="18" t="s">
        <v>276</v>
      </c>
    </row>
    <row r="50" spans="1:12">
      <c r="I50" s="158"/>
    </row>
  </sheetData>
  <mergeCells count="18">
    <mergeCell ref="C7:D7"/>
    <mergeCell ref="C8:D8"/>
    <mergeCell ref="C9:D9"/>
    <mergeCell ref="C10:D10"/>
    <mergeCell ref="A1:L1"/>
    <mergeCell ref="A2:L2"/>
    <mergeCell ref="C4:D4"/>
    <mergeCell ref="C5:D5"/>
    <mergeCell ref="C6:D6"/>
    <mergeCell ref="F29:G29"/>
    <mergeCell ref="H29:I29"/>
    <mergeCell ref="A24:K24"/>
    <mergeCell ref="A25:K25"/>
    <mergeCell ref="A26:K26"/>
    <mergeCell ref="F27:G27"/>
    <mergeCell ref="H27:I27"/>
    <mergeCell ref="F28:G28"/>
    <mergeCell ref="H28:I28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4294967293" r:id="rId1"/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9C52-0C01-43ED-A46D-BA0A7358D5B9}">
  <dimension ref="A1:N63"/>
  <sheetViews>
    <sheetView view="pageBreakPreview" zoomScaleNormal="100" zoomScaleSheetLayoutView="100" zoomScalePageLayoutView="70" workbookViewId="0">
      <selection activeCell="F7" sqref="F7"/>
    </sheetView>
  </sheetViews>
  <sheetFormatPr defaultRowHeight="15"/>
  <cols>
    <col min="1" max="1" width="6.28515625" customWidth="1"/>
    <col min="2" max="2" width="34.5703125" customWidth="1"/>
    <col min="3" max="3" width="14.5703125" customWidth="1"/>
    <col min="4" max="4" width="13.42578125" customWidth="1"/>
    <col min="5" max="5" width="14" customWidth="1"/>
    <col min="6" max="6" width="17.42578125" customWidth="1"/>
    <col min="7" max="7" width="15.28515625" customWidth="1"/>
    <col min="8" max="8" width="14.7109375" customWidth="1"/>
    <col min="9" max="9" width="14.42578125" customWidth="1"/>
    <col min="10" max="10" width="13.7109375" customWidth="1"/>
    <col min="11" max="11" width="15.85546875" customWidth="1"/>
    <col min="12" max="12" width="17.7109375" hidden="1" customWidth="1"/>
    <col min="13" max="13" width="14.85546875" hidden="1" customWidth="1"/>
  </cols>
  <sheetData>
    <row r="1" spans="1:14" ht="27.75">
      <c r="A1" s="203" t="s">
        <v>772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4" ht="27.75">
      <c r="A2" s="203" t="s">
        <v>777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ht="27.75">
      <c r="A3" s="131" t="s">
        <v>755</v>
      </c>
      <c r="B3" s="132"/>
      <c r="C3" s="132"/>
      <c r="D3" s="133"/>
      <c r="E3" s="133"/>
      <c r="F3" s="133"/>
      <c r="G3" s="133"/>
      <c r="H3" s="133"/>
      <c r="I3" s="133"/>
      <c r="J3" s="133"/>
      <c r="K3" s="133"/>
      <c r="L3" s="154"/>
    </row>
    <row r="4" spans="1:14" ht="27.75">
      <c r="A4" s="134"/>
      <c r="B4" s="134"/>
      <c r="C4" s="204" t="s">
        <v>756</v>
      </c>
      <c r="D4" s="204"/>
      <c r="E4" s="135" t="s">
        <v>757</v>
      </c>
      <c r="F4" s="135" t="s">
        <v>758</v>
      </c>
      <c r="G4" s="133"/>
      <c r="H4" s="133"/>
      <c r="I4" s="133"/>
      <c r="J4" s="133"/>
      <c r="K4" s="133"/>
      <c r="L4" s="154"/>
    </row>
    <row r="5" spans="1:14" ht="27.75">
      <c r="A5" s="134"/>
      <c r="B5" s="134"/>
      <c r="C5" s="205" t="s">
        <v>759</v>
      </c>
      <c r="D5" s="205"/>
      <c r="E5" s="136">
        <v>0</v>
      </c>
      <c r="F5" s="136">
        <v>0</v>
      </c>
      <c r="G5" s="133"/>
      <c r="H5" s="133"/>
      <c r="I5" s="133"/>
      <c r="J5" s="133"/>
      <c r="K5" s="133"/>
      <c r="L5" s="154"/>
    </row>
    <row r="6" spans="1:14" ht="27.75">
      <c r="A6" s="134"/>
      <c r="B6" s="134"/>
      <c r="C6" s="205" t="s">
        <v>760</v>
      </c>
      <c r="D6" s="205"/>
      <c r="E6" s="136">
        <v>0</v>
      </c>
      <c r="F6" s="136">
        <v>0</v>
      </c>
      <c r="G6" s="133"/>
      <c r="H6" s="133"/>
      <c r="I6" s="133"/>
      <c r="J6" s="133"/>
      <c r="K6" s="133"/>
      <c r="L6" s="154"/>
    </row>
    <row r="7" spans="1:14" ht="27.75">
      <c r="A7" s="134"/>
      <c r="B7" s="134"/>
      <c r="C7" s="201" t="s">
        <v>18</v>
      </c>
      <c r="D7" s="201"/>
      <c r="E7" s="136">
        <v>33</v>
      </c>
      <c r="F7" s="137">
        <f>SUM(D29,D29:D62)</f>
        <v>3887716.9</v>
      </c>
      <c r="G7" s="133"/>
      <c r="H7" s="133"/>
      <c r="I7" s="133"/>
      <c r="J7" s="133"/>
      <c r="K7" s="133"/>
      <c r="L7" s="154"/>
    </row>
    <row r="8" spans="1:14" ht="27.75">
      <c r="A8" s="134"/>
      <c r="B8" s="134"/>
      <c r="C8" s="201" t="s">
        <v>761</v>
      </c>
      <c r="D8" s="201"/>
      <c r="E8" s="136">
        <v>0</v>
      </c>
      <c r="F8" s="136">
        <v>0</v>
      </c>
      <c r="G8" s="133"/>
      <c r="H8" s="133"/>
      <c r="I8" s="133"/>
      <c r="J8" s="133"/>
      <c r="K8" s="133"/>
      <c r="L8" s="154"/>
      <c r="N8" s="106"/>
    </row>
    <row r="9" spans="1:14" ht="27.75">
      <c r="A9" s="134"/>
      <c r="B9" s="134"/>
      <c r="C9" s="201" t="s">
        <v>762</v>
      </c>
      <c r="D9" s="201"/>
      <c r="E9" s="136">
        <v>0</v>
      </c>
      <c r="F9" s="136">
        <v>0</v>
      </c>
      <c r="G9" s="133"/>
      <c r="H9" s="133"/>
      <c r="I9" s="133"/>
      <c r="J9" s="133"/>
      <c r="K9" s="133"/>
      <c r="L9" s="154"/>
    </row>
    <row r="10" spans="1:14" ht="27.75">
      <c r="A10" s="134"/>
      <c r="B10" s="134"/>
      <c r="C10" s="202" t="s">
        <v>763</v>
      </c>
      <c r="D10" s="202"/>
      <c r="E10" s="141">
        <f>SUM(E5:E9)</f>
        <v>33</v>
      </c>
      <c r="F10" s="173">
        <f>SUM(F7)</f>
        <v>3887716.9</v>
      </c>
      <c r="G10" s="133"/>
      <c r="H10" s="133"/>
      <c r="I10" s="133"/>
      <c r="J10" s="133"/>
      <c r="K10" s="133"/>
      <c r="L10" s="154"/>
    </row>
    <row r="11" spans="1:14" ht="27.75">
      <c r="A11" s="134"/>
      <c r="B11" s="134"/>
      <c r="C11" s="132"/>
      <c r="D11" s="133"/>
      <c r="E11" s="133"/>
      <c r="F11" s="133"/>
      <c r="G11" s="133"/>
      <c r="H11" s="133"/>
      <c r="I11" s="133"/>
      <c r="J11" s="133"/>
      <c r="K11" s="133"/>
      <c r="L11" s="154"/>
      <c r="N11" s="106"/>
    </row>
    <row r="12" spans="1:14" ht="27.75">
      <c r="A12" s="144" t="s">
        <v>770</v>
      </c>
      <c r="B12" s="132"/>
      <c r="C12" s="132"/>
      <c r="D12" s="133"/>
      <c r="E12" s="133"/>
      <c r="F12" s="133"/>
      <c r="G12" s="133"/>
      <c r="H12" s="133"/>
      <c r="I12" s="133"/>
      <c r="J12" s="133"/>
      <c r="K12" s="133"/>
      <c r="L12" s="154"/>
    </row>
    <row r="13" spans="1:14" ht="27.75">
      <c r="A13" s="144"/>
      <c r="B13" s="132"/>
      <c r="C13" s="132"/>
      <c r="D13" s="133"/>
      <c r="E13" s="133"/>
      <c r="F13" s="133"/>
      <c r="G13" s="133"/>
      <c r="H13" s="133"/>
      <c r="I13" s="133"/>
      <c r="J13" s="133"/>
      <c r="K13" s="133"/>
      <c r="L13" s="154"/>
    </row>
    <row r="14" spans="1:14" ht="27.75">
      <c r="A14" s="144" t="s">
        <v>771</v>
      </c>
      <c r="B14" s="132"/>
      <c r="C14" s="132"/>
      <c r="D14" s="133"/>
      <c r="E14" s="133"/>
      <c r="F14" s="133"/>
      <c r="G14" s="133"/>
      <c r="H14" s="133"/>
      <c r="I14" s="133"/>
      <c r="J14" s="133"/>
      <c r="K14" s="133"/>
      <c r="L14" s="154"/>
      <c r="N14" s="106"/>
    </row>
    <row r="15" spans="1:14" ht="27.75">
      <c r="A15" s="144"/>
      <c r="B15" s="132"/>
      <c r="C15" s="132"/>
      <c r="D15" s="133"/>
      <c r="E15" s="133"/>
      <c r="F15" s="133"/>
      <c r="G15" s="133"/>
      <c r="H15" s="133"/>
      <c r="I15" s="133"/>
      <c r="J15" s="133"/>
      <c r="K15" s="133"/>
      <c r="L15" s="154"/>
    </row>
    <row r="16" spans="1:14" ht="32.25">
      <c r="A16" s="148"/>
      <c r="B16" s="149"/>
      <c r="C16" s="149"/>
      <c r="D16" s="150"/>
      <c r="E16" s="150"/>
      <c r="F16" s="150"/>
      <c r="G16" s="150"/>
      <c r="H16" s="150"/>
      <c r="I16" s="150"/>
      <c r="J16" s="150"/>
      <c r="K16" s="150"/>
      <c r="L16" s="154"/>
      <c r="N16" s="106"/>
    </row>
    <row r="17" spans="1:13" ht="32.25">
      <c r="A17" s="148"/>
      <c r="B17" s="149"/>
      <c r="C17" s="149"/>
      <c r="D17" s="150"/>
      <c r="E17" s="150"/>
      <c r="F17" s="150"/>
      <c r="G17" s="150"/>
      <c r="H17" s="150"/>
      <c r="I17" s="150"/>
      <c r="J17" s="150"/>
      <c r="K17" s="150"/>
      <c r="L17" s="154"/>
    </row>
    <row r="18" spans="1:13" ht="32.25">
      <c r="A18" s="148"/>
      <c r="B18" s="149"/>
      <c r="C18" s="149"/>
      <c r="D18" s="150"/>
      <c r="E18" s="150"/>
      <c r="F18" s="150"/>
      <c r="G18" s="150"/>
      <c r="H18" s="150"/>
      <c r="I18" s="150"/>
      <c r="J18" s="150"/>
      <c r="K18" s="150"/>
      <c r="L18" s="154"/>
    </row>
    <row r="19" spans="1:13" ht="32.25">
      <c r="A19" s="148"/>
      <c r="B19" s="149"/>
      <c r="C19" s="149"/>
      <c r="D19" s="150"/>
      <c r="E19" s="150"/>
      <c r="F19" s="150"/>
      <c r="G19" s="150"/>
      <c r="H19" s="150"/>
      <c r="I19" s="150"/>
      <c r="J19" s="150"/>
      <c r="K19" s="150"/>
      <c r="L19" s="154"/>
    </row>
    <row r="20" spans="1:13" ht="32.25">
      <c r="A20" s="148"/>
      <c r="B20" s="149"/>
      <c r="C20" s="149"/>
      <c r="D20" s="150"/>
      <c r="E20" s="150"/>
      <c r="F20" s="150"/>
      <c r="G20" s="150"/>
      <c r="H20" s="150"/>
      <c r="I20" s="150"/>
      <c r="J20" s="150"/>
      <c r="K20" s="150"/>
      <c r="L20" s="154"/>
    </row>
    <row r="21" spans="1:13" ht="32.25">
      <c r="A21" s="148"/>
      <c r="B21" s="149"/>
      <c r="C21" s="149"/>
      <c r="D21" s="150"/>
      <c r="E21" s="150"/>
      <c r="F21" s="150"/>
      <c r="G21" s="150"/>
      <c r="H21" s="150"/>
      <c r="I21" s="150"/>
      <c r="J21" s="150"/>
      <c r="K21" s="150"/>
      <c r="L21" s="154"/>
    </row>
    <row r="22" spans="1:13" ht="32.25">
      <c r="A22" s="148"/>
      <c r="B22" s="149"/>
      <c r="C22" s="149"/>
      <c r="D22" s="150"/>
      <c r="E22" s="150"/>
      <c r="F22" s="150"/>
      <c r="G22" s="150"/>
      <c r="H22" s="150"/>
      <c r="I22" s="150"/>
      <c r="J22" s="150"/>
      <c r="K22" s="150"/>
      <c r="L22" s="154"/>
    </row>
    <row r="23" spans="1:13" ht="20.25">
      <c r="A23" s="1"/>
      <c r="B23" s="2"/>
      <c r="C23" s="2"/>
      <c r="D23" s="2"/>
      <c r="E23" s="2"/>
      <c r="F23" s="2"/>
      <c r="G23" s="2"/>
      <c r="H23" s="1"/>
      <c r="I23" s="1"/>
      <c r="J23" s="20"/>
      <c r="K23" s="15" t="s">
        <v>0</v>
      </c>
    </row>
    <row r="24" spans="1:13" ht="20.25">
      <c r="A24" s="195" t="s">
        <v>277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</row>
    <row r="25" spans="1:13" ht="20.25">
      <c r="A25" s="195" t="s">
        <v>1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</row>
    <row r="26" spans="1:13" ht="20.25">
      <c r="A26" s="196" t="s">
        <v>278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spans="1:13" ht="18.75">
      <c r="A27" s="4" t="s">
        <v>2</v>
      </c>
      <c r="B27" s="6"/>
      <c r="C27" s="110" t="s">
        <v>741</v>
      </c>
      <c r="D27" s="6"/>
      <c r="E27" s="5"/>
      <c r="F27" s="197" t="s">
        <v>3</v>
      </c>
      <c r="G27" s="198"/>
      <c r="H27" s="189" t="s">
        <v>4</v>
      </c>
      <c r="I27" s="207"/>
      <c r="J27" s="107" t="s">
        <v>5</v>
      </c>
      <c r="K27" s="4" t="s">
        <v>6</v>
      </c>
    </row>
    <row r="28" spans="1:13" ht="18.75">
      <c r="A28" s="9" t="s">
        <v>7</v>
      </c>
      <c r="B28" s="91" t="s">
        <v>8</v>
      </c>
      <c r="C28" s="10" t="s">
        <v>742</v>
      </c>
      <c r="D28" s="91" t="s">
        <v>10</v>
      </c>
      <c r="E28" s="10" t="s">
        <v>11</v>
      </c>
      <c r="F28" s="199" t="s">
        <v>12</v>
      </c>
      <c r="G28" s="200"/>
      <c r="H28" s="191" t="s">
        <v>13</v>
      </c>
      <c r="I28" s="208"/>
      <c r="J28" s="22" t="s">
        <v>14</v>
      </c>
      <c r="K28" s="10" t="s">
        <v>15</v>
      </c>
    </row>
    <row r="29" spans="1:13" ht="18.75">
      <c r="A29" s="11"/>
      <c r="B29" s="92"/>
      <c r="C29" s="13"/>
      <c r="D29" s="92"/>
      <c r="E29" s="13"/>
      <c r="F29" s="187"/>
      <c r="G29" s="188"/>
      <c r="H29" s="193"/>
      <c r="I29" s="209"/>
      <c r="J29" s="108"/>
      <c r="K29" s="13" t="s">
        <v>16</v>
      </c>
    </row>
    <row r="30" spans="1:13" ht="78">
      <c r="A30" s="24">
        <v>1</v>
      </c>
      <c r="B30" s="98" t="s">
        <v>279</v>
      </c>
      <c r="C30" s="26">
        <v>72000</v>
      </c>
      <c r="D30" s="26">
        <v>72000</v>
      </c>
      <c r="E30" s="27" t="s">
        <v>18</v>
      </c>
      <c r="F30" s="159" t="s">
        <v>280</v>
      </c>
      <c r="G30" s="34">
        <v>72000</v>
      </c>
      <c r="H30" s="159" t="s">
        <v>280</v>
      </c>
      <c r="I30" s="34">
        <v>72000</v>
      </c>
      <c r="J30" s="65" t="s">
        <v>52</v>
      </c>
      <c r="K30" s="160" t="str">
        <f t="shared" ref="K30:K45" si="0">L30&amp;" "&amp;M30</f>
        <v>3 มีนาคม 2568 80/2568</v>
      </c>
      <c r="L30" s="18" t="s">
        <v>281</v>
      </c>
      <c r="M30" s="17" t="s">
        <v>231</v>
      </c>
    </row>
    <row r="31" spans="1:13" ht="78">
      <c r="A31" s="24">
        <v>2</v>
      </c>
      <c r="B31" s="25" t="s">
        <v>177</v>
      </c>
      <c r="C31" s="26">
        <v>12348</v>
      </c>
      <c r="D31" s="26">
        <v>12348</v>
      </c>
      <c r="E31" s="27" t="s">
        <v>18</v>
      </c>
      <c r="F31" s="85" t="s">
        <v>662</v>
      </c>
      <c r="G31" s="34">
        <v>12348</v>
      </c>
      <c r="H31" s="85" t="s">
        <v>662</v>
      </c>
      <c r="I31" s="34">
        <v>12348</v>
      </c>
      <c r="J31" s="65" t="s">
        <v>52</v>
      </c>
      <c r="K31" s="28" t="str">
        <f t="shared" si="0"/>
        <v>3 มีนาคม 2568 81/2568</v>
      </c>
      <c r="L31" s="18" t="s">
        <v>281</v>
      </c>
      <c r="M31" s="17" t="s">
        <v>242</v>
      </c>
    </row>
    <row r="32" spans="1:13" ht="78">
      <c r="A32" s="24">
        <v>3</v>
      </c>
      <c r="B32" s="25" t="s">
        <v>674</v>
      </c>
      <c r="C32" s="26">
        <v>11510</v>
      </c>
      <c r="D32" s="26">
        <v>11510</v>
      </c>
      <c r="E32" s="27" t="s">
        <v>18</v>
      </c>
      <c r="F32" s="161" t="s">
        <v>662</v>
      </c>
      <c r="G32" s="34">
        <v>11510</v>
      </c>
      <c r="H32" s="161" t="s">
        <v>662</v>
      </c>
      <c r="I32" s="34">
        <v>11510</v>
      </c>
      <c r="J32" s="65" t="s">
        <v>52</v>
      </c>
      <c r="K32" s="28" t="str">
        <f t="shared" si="0"/>
        <v>3 มีนาคม 2568 82/2568</v>
      </c>
      <c r="L32" s="18" t="s">
        <v>281</v>
      </c>
      <c r="M32" s="17" t="s">
        <v>282</v>
      </c>
    </row>
    <row r="33" spans="1:14" ht="78">
      <c r="A33" s="24">
        <v>4</v>
      </c>
      <c r="B33" s="25" t="s">
        <v>675</v>
      </c>
      <c r="C33" s="26">
        <v>22226.400000000001</v>
      </c>
      <c r="D33" s="26">
        <v>22226.400000000001</v>
      </c>
      <c r="E33" s="27" t="s">
        <v>18</v>
      </c>
      <c r="F33" s="161" t="s">
        <v>662</v>
      </c>
      <c r="G33" s="34">
        <v>22226.400000000001</v>
      </c>
      <c r="H33" s="161" t="s">
        <v>662</v>
      </c>
      <c r="I33" s="34">
        <v>22226.400000000001</v>
      </c>
      <c r="J33" s="65" t="s">
        <v>52</v>
      </c>
      <c r="K33" s="28" t="str">
        <f t="shared" si="0"/>
        <v>3 มีนาคม 2568 82/2568</v>
      </c>
      <c r="L33" s="18" t="s">
        <v>281</v>
      </c>
      <c r="M33" s="17" t="s">
        <v>282</v>
      </c>
    </row>
    <row r="34" spans="1:14" ht="78">
      <c r="A34" s="24">
        <v>5</v>
      </c>
      <c r="B34" s="25" t="s">
        <v>676</v>
      </c>
      <c r="C34" s="27">
        <v>9000</v>
      </c>
      <c r="D34" s="27">
        <v>9000</v>
      </c>
      <c r="E34" s="27" t="s">
        <v>18</v>
      </c>
      <c r="F34" s="31" t="s">
        <v>207</v>
      </c>
      <c r="G34" s="38">
        <v>9000</v>
      </c>
      <c r="H34" s="31" t="s">
        <v>207</v>
      </c>
      <c r="I34" s="38">
        <v>9000</v>
      </c>
      <c r="J34" s="65" t="s">
        <v>52</v>
      </c>
      <c r="K34" s="28" t="str">
        <f t="shared" si="0"/>
        <v>3 มีนาคม 2568 84/2568</v>
      </c>
      <c r="L34" s="18" t="s">
        <v>281</v>
      </c>
      <c r="M34" s="17" t="s">
        <v>283</v>
      </c>
    </row>
    <row r="35" spans="1:14" ht="78">
      <c r="A35" s="24">
        <v>6</v>
      </c>
      <c r="B35" s="25" t="s">
        <v>677</v>
      </c>
      <c r="C35" s="27">
        <v>5120</v>
      </c>
      <c r="D35" s="27">
        <v>5120</v>
      </c>
      <c r="E35" s="27" t="s">
        <v>18</v>
      </c>
      <c r="F35" s="162" t="s">
        <v>208</v>
      </c>
      <c r="G35" s="38">
        <v>5120</v>
      </c>
      <c r="H35" s="162" t="s">
        <v>208</v>
      </c>
      <c r="I35" s="38">
        <v>5120</v>
      </c>
      <c r="J35" s="65" t="s">
        <v>52</v>
      </c>
      <c r="K35" s="28" t="str">
        <f t="shared" si="0"/>
        <v>3 มีนาคม 2568 105/2568</v>
      </c>
      <c r="L35" s="18" t="s">
        <v>281</v>
      </c>
      <c r="M35" s="17" t="s">
        <v>284</v>
      </c>
      <c r="N35" s="106"/>
    </row>
    <row r="36" spans="1:14" ht="78">
      <c r="A36" s="24">
        <v>7</v>
      </c>
      <c r="B36" s="25" t="s">
        <v>678</v>
      </c>
      <c r="C36" s="27">
        <v>17500</v>
      </c>
      <c r="D36" s="27">
        <v>17500</v>
      </c>
      <c r="E36" s="27" t="s">
        <v>18</v>
      </c>
      <c r="F36" s="58" t="s">
        <v>285</v>
      </c>
      <c r="G36" s="38">
        <v>17500</v>
      </c>
      <c r="H36" s="58" t="s">
        <v>285</v>
      </c>
      <c r="I36" s="38">
        <v>17500</v>
      </c>
      <c r="J36" s="109" t="s">
        <v>52</v>
      </c>
      <c r="K36" s="28" t="str">
        <f t="shared" si="0"/>
        <v>4 มีนาคม 2568 85/2568</v>
      </c>
      <c r="L36" s="18" t="s">
        <v>286</v>
      </c>
      <c r="M36" s="17" t="s">
        <v>287</v>
      </c>
    </row>
    <row r="37" spans="1:14" ht="78">
      <c r="A37" s="24">
        <v>8</v>
      </c>
      <c r="B37" s="25" t="s">
        <v>679</v>
      </c>
      <c r="C37" s="27">
        <v>17500</v>
      </c>
      <c r="D37" s="27">
        <v>17500</v>
      </c>
      <c r="E37" s="27" t="s">
        <v>18</v>
      </c>
      <c r="F37" s="58" t="s">
        <v>285</v>
      </c>
      <c r="G37" s="38">
        <v>17500</v>
      </c>
      <c r="H37" s="58" t="s">
        <v>285</v>
      </c>
      <c r="I37" s="38">
        <v>17500</v>
      </c>
      <c r="J37" s="109" t="s">
        <v>52</v>
      </c>
      <c r="K37" s="28" t="str">
        <f t="shared" si="0"/>
        <v>4 มีนาคม 2568 86/2568</v>
      </c>
      <c r="L37" s="18" t="s">
        <v>286</v>
      </c>
      <c r="M37" s="17" t="s">
        <v>288</v>
      </c>
      <c r="N37" s="106"/>
    </row>
    <row r="38" spans="1:14" ht="78">
      <c r="A38" s="24">
        <v>9</v>
      </c>
      <c r="B38" s="120" t="s">
        <v>680</v>
      </c>
      <c r="C38" s="27">
        <v>48750</v>
      </c>
      <c r="D38" s="27">
        <v>48750</v>
      </c>
      <c r="E38" s="27" t="s">
        <v>18</v>
      </c>
      <c r="F38" s="163" t="s">
        <v>289</v>
      </c>
      <c r="G38" s="38">
        <v>48750</v>
      </c>
      <c r="H38" s="163" t="s">
        <v>289</v>
      </c>
      <c r="I38" s="38">
        <v>48750</v>
      </c>
      <c r="J38" s="65" t="s">
        <v>52</v>
      </c>
      <c r="K38" s="164" t="str">
        <f t="shared" si="0"/>
        <v>4 มีนาคม 2568 106/2568</v>
      </c>
      <c r="L38" s="18" t="s">
        <v>286</v>
      </c>
      <c r="M38" s="14" t="s">
        <v>290</v>
      </c>
    </row>
    <row r="39" spans="1:14" ht="78">
      <c r="A39" s="24">
        <v>10</v>
      </c>
      <c r="B39" s="120" t="s">
        <v>681</v>
      </c>
      <c r="C39" s="26">
        <v>131000</v>
      </c>
      <c r="D39" s="26">
        <v>131000</v>
      </c>
      <c r="E39" s="27" t="s">
        <v>18</v>
      </c>
      <c r="F39" s="85" t="s">
        <v>214</v>
      </c>
      <c r="G39" s="34">
        <v>131000</v>
      </c>
      <c r="H39" s="85" t="s">
        <v>214</v>
      </c>
      <c r="I39" s="34">
        <v>131000</v>
      </c>
      <c r="J39" s="65" t="s">
        <v>52</v>
      </c>
      <c r="K39" s="28" t="str">
        <f t="shared" si="0"/>
        <v>5 มีนาคม 2568 15/2568</v>
      </c>
      <c r="L39" s="19" t="s">
        <v>291</v>
      </c>
      <c r="M39" s="17" t="s">
        <v>94</v>
      </c>
    </row>
    <row r="40" spans="1:14" ht="78">
      <c r="A40" s="24">
        <v>11</v>
      </c>
      <c r="B40" s="98" t="s">
        <v>77</v>
      </c>
      <c r="C40" s="27">
        <v>11200</v>
      </c>
      <c r="D40" s="27">
        <v>11200</v>
      </c>
      <c r="E40" s="27" t="s">
        <v>18</v>
      </c>
      <c r="F40" s="41" t="s">
        <v>211</v>
      </c>
      <c r="G40" s="38">
        <v>11200</v>
      </c>
      <c r="H40" s="41" t="s">
        <v>211</v>
      </c>
      <c r="I40" s="38">
        <v>11200</v>
      </c>
      <c r="J40" s="65" t="s">
        <v>52</v>
      </c>
      <c r="K40" s="165" t="str">
        <f t="shared" si="0"/>
        <v>7 มีนาคม 2568 89/2568</v>
      </c>
      <c r="L40" s="18" t="s">
        <v>292</v>
      </c>
      <c r="M40" s="17" t="s">
        <v>293</v>
      </c>
    </row>
    <row r="41" spans="1:14" ht="97.5">
      <c r="A41" s="24">
        <v>12</v>
      </c>
      <c r="B41" s="25" t="s">
        <v>682</v>
      </c>
      <c r="C41" s="27">
        <v>399000</v>
      </c>
      <c r="D41" s="27">
        <v>399000</v>
      </c>
      <c r="E41" s="27" t="s">
        <v>18</v>
      </c>
      <c r="F41" s="161" t="s">
        <v>81</v>
      </c>
      <c r="G41" s="38">
        <v>399000</v>
      </c>
      <c r="H41" s="161" t="s">
        <v>81</v>
      </c>
      <c r="I41" s="38">
        <v>399000</v>
      </c>
      <c r="J41" s="65" t="s">
        <v>52</v>
      </c>
      <c r="K41" s="165" t="str">
        <f t="shared" si="0"/>
        <v>7 มีนาคม 2568 16/2568</v>
      </c>
      <c r="L41" s="18" t="s">
        <v>292</v>
      </c>
      <c r="M41" s="17" t="s">
        <v>96</v>
      </c>
    </row>
    <row r="42" spans="1:14" ht="78">
      <c r="A42" s="24">
        <v>13</v>
      </c>
      <c r="B42" s="98" t="s">
        <v>294</v>
      </c>
      <c r="C42" s="27">
        <v>40000</v>
      </c>
      <c r="D42" s="27">
        <v>40000</v>
      </c>
      <c r="E42" s="27" t="s">
        <v>18</v>
      </c>
      <c r="F42" s="31" t="s">
        <v>280</v>
      </c>
      <c r="G42" s="38">
        <v>40000</v>
      </c>
      <c r="H42" s="31" t="s">
        <v>280</v>
      </c>
      <c r="I42" s="38">
        <v>40000</v>
      </c>
      <c r="J42" s="65" t="s">
        <v>52</v>
      </c>
      <c r="K42" s="28" t="str">
        <f t="shared" si="0"/>
        <v>10 มีนาคม 2568 90/2568</v>
      </c>
      <c r="L42" s="18" t="s">
        <v>295</v>
      </c>
      <c r="M42" s="17" t="s">
        <v>296</v>
      </c>
    </row>
    <row r="43" spans="1:14" ht="78">
      <c r="A43" s="24">
        <v>14</v>
      </c>
      <c r="B43" s="25" t="s">
        <v>683</v>
      </c>
      <c r="C43" s="27">
        <v>5750</v>
      </c>
      <c r="D43" s="27">
        <v>5750</v>
      </c>
      <c r="E43" s="27" t="s">
        <v>18</v>
      </c>
      <c r="F43" s="41" t="s">
        <v>212</v>
      </c>
      <c r="G43" s="38">
        <v>5750</v>
      </c>
      <c r="H43" s="41" t="s">
        <v>212</v>
      </c>
      <c r="I43" s="38">
        <v>5750</v>
      </c>
      <c r="J43" s="65" t="s">
        <v>52</v>
      </c>
      <c r="K43" s="28" t="str">
        <f t="shared" si="0"/>
        <v>10 มีนาคม 2568 91/2568</v>
      </c>
      <c r="L43" s="18" t="s">
        <v>295</v>
      </c>
      <c r="M43" s="17" t="s">
        <v>254</v>
      </c>
    </row>
    <row r="44" spans="1:14" ht="78">
      <c r="A44" s="24">
        <v>15</v>
      </c>
      <c r="B44" s="25" t="s">
        <v>684</v>
      </c>
      <c r="C44" s="27">
        <v>5750</v>
      </c>
      <c r="D44" s="27">
        <v>5750</v>
      </c>
      <c r="E44" s="27" t="s">
        <v>18</v>
      </c>
      <c r="F44" s="31" t="s">
        <v>212</v>
      </c>
      <c r="G44" s="38">
        <v>5750</v>
      </c>
      <c r="H44" s="31" t="s">
        <v>212</v>
      </c>
      <c r="I44" s="38">
        <v>5750</v>
      </c>
      <c r="J44" s="109" t="s">
        <v>52</v>
      </c>
      <c r="K44" s="28" t="str">
        <f t="shared" si="0"/>
        <v>10 มีนาคม 2568 92/2568</v>
      </c>
      <c r="L44" s="18" t="s">
        <v>295</v>
      </c>
      <c r="M44" s="17" t="s">
        <v>256</v>
      </c>
    </row>
    <row r="45" spans="1:14" ht="78">
      <c r="A45" s="24">
        <v>16</v>
      </c>
      <c r="B45" s="25" t="s">
        <v>297</v>
      </c>
      <c r="C45" s="27">
        <v>5654</v>
      </c>
      <c r="D45" s="27">
        <v>5654</v>
      </c>
      <c r="E45" s="27" t="s">
        <v>18</v>
      </c>
      <c r="F45" s="41" t="s">
        <v>212</v>
      </c>
      <c r="G45" s="38">
        <v>5654</v>
      </c>
      <c r="H45" s="41" t="s">
        <v>212</v>
      </c>
      <c r="I45" s="38">
        <v>5654</v>
      </c>
      <c r="J45" s="65" t="s">
        <v>52</v>
      </c>
      <c r="K45" s="28" t="str">
        <f t="shared" si="0"/>
        <v>10 มีนาคม 2568 93/2568</v>
      </c>
      <c r="L45" s="18" t="s">
        <v>295</v>
      </c>
      <c r="M45" s="17" t="s">
        <v>261</v>
      </c>
    </row>
    <row r="46" spans="1:14" ht="78">
      <c r="A46" s="24">
        <v>17</v>
      </c>
      <c r="B46" s="98" t="s">
        <v>80</v>
      </c>
      <c r="C46" s="27">
        <v>5490</v>
      </c>
      <c r="D46" s="27">
        <v>5490</v>
      </c>
      <c r="E46" s="27" t="s">
        <v>18</v>
      </c>
      <c r="F46" s="58" t="s">
        <v>29</v>
      </c>
      <c r="G46" s="38">
        <v>5490</v>
      </c>
      <c r="H46" s="58" t="s">
        <v>29</v>
      </c>
      <c r="I46" s="38">
        <v>5490</v>
      </c>
      <c r="J46" s="109" t="s">
        <v>52</v>
      </c>
      <c r="K46" s="28" t="str">
        <f>L46&amp;" "&amp;M45</f>
        <v>10 มีนาคม 2568 93/2568</v>
      </c>
      <c r="L46" s="18" t="s">
        <v>295</v>
      </c>
      <c r="M46" s="17" t="s">
        <v>262</v>
      </c>
    </row>
    <row r="47" spans="1:14" ht="78">
      <c r="A47" s="24">
        <v>18</v>
      </c>
      <c r="B47" s="25" t="s">
        <v>685</v>
      </c>
      <c r="C47" s="27">
        <v>16000</v>
      </c>
      <c r="D47" s="27">
        <v>16000</v>
      </c>
      <c r="E47" s="27" t="s">
        <v>18</v>
      </c>
      <c r="F47" s="40" t="s">
        <v>298</v>
      </c>
      <c r="G47" s="38">
        <v>16000</v>
      </c>
      <c r="H47" s="40" t="s">
        <v>298</v>
      </c>
      <c r="I47" s="38">
        <v>16000</v>
      </c>
      <c r="J47" s="65" t="s">
        <v>52</v>
      </c>
      <c r="K47" s="28" t="str">
        <f>L47&amp;" "&amp;M46</f>
        <v>10 มีนาคม 2568 94/2568</v>
      </c>
      <c r="L47" s="18" t="s">
        <v>295</v>
      </c>
      <c r="M47" s="14" t="s">
        <v>299</v>
      </c>
    </row>
    <row r="48" spans="1:14" ht="78">
      <c r="A48" s="24">
        <v>19</v>
      </c>
      <c r="B48" s="25" t="s">
        <v>686</v>
      </c>
      <c r="C48" s="27">
        <v>6710</v>
      </c>
      <c r="D48" s="27">
        <v>6710</v>
      </c>
      <c r="E48" s="27" t="s">
        <v>18</v>
      </c>
      <c r="F48" s="41" t="s">
        <v>280</v>
      </c>
      <c r="G48" s="38">
        <v>6710</v>
      </c>
      <c r="H48" s="41" t="s">
        <v>280</v>
      </c>
      <c r="I48" s="38">
        <v>6710</v>
      </c>
      <c r="J48" s="65" t="s">
        <v>52</v>
      </c>
      <c r="K48" s="28" t="str">
        <f>L48&amp;" "&amp;M47</f>
        <v>10 มีนาคม 2568 95/2568</v>
      </c>
      <c r="L48" s="18" t="s">
        <v>295</v>
      </c>
      <c r="M48" s="17" t="s">
        <v>267</v>
      </c>
    </row>
    <row r="49" spans="1:13" ht="117">
      <c r="A49" s="24">
        <v>20</v>
      </c>
      <c r="B49" s="120" t="s">
        <v>687</v>
      </c>
      <c r="C49" s="27">
        <v>10000</v>
      </c>
      <c r="D49" s="27">
        <v>10000</v>
      </c>
      <c r="E49" s="27" t="s">
        <v>18</v>
      </c>
      <c r="F49" s="41" t="s">
        <v>204</v>
      </c>
      <c r="G49" s="38">
        <v>10000</v>
      </c>
      <c r="H49" s="41" t="s">
        <v>204</v>
      </c>
      <c r="I49" s="38">
        <v>10000</v>
      </c>
      <c r="J49" s="65" t="s">
        <v>52</v>
      </c>
      <c r="K49" s="28" t="str">
        <f>L49&amp;" "&amp;M48</f>
        <v>10 มีนาคม 2568 96/2568</v>
      </c>
      <c r="L49" s="18" t="s">
        <v>295</v>
      </c>
      <c r="M49" s="17" t="s">
        <v>267</v>
      </c>
    </row>
    <row r="50" spans="1:13" ht="78">
      <c r="A50" s="24">
        <v>21</v>
      </c>
      <c r="B50" s="120" t="s">
        <v>688</v>
      </c>
      <c r="C50" s="27">
        <v>15760</v>
      </c>
      <c r="D50" s="27">
        <v>15760</v>
      </c>
      <c r="E50" s="27" t="s">
        <v>18</v>
      </c>
      <c r="F50" s="31" t="s">
        <v>208</v>
      </c>
      <c r="G50" s="38">
        <v>15760</v>
      </c>
      <c r="H50" s="31" t="s">
        <v>208</v>
      </c>
      <c r="I50" s="38">
        <v>15760</v>
      </c>
      <c r="J50" s="65" t="s">
        <v>52</v>
      </c>
      <c r="K50" s="165" t="str">
        <f t="shared" ref="K50:K62" si="1">L50&amp;" "&amp;M50</f>
        <v>12 มีนาคม 2568 108/2568</v>
      </c>
      <c r="L50" s="18" t="s">
        <v>300</v>
      </c>
      <c r="M50" s="17" t="s">
        <v>301</v>
      </c>
    </row>
    <row r="51" spans="1:13" ht="78">
      <c r="A51" s="24">
        <v>22</v>
      </c>
      <c r="B51" s="120" t="s">
        <v>689</v>
      </c>
      <c r="C51" s="27">
        <v>17350</v>
      </c>
      <c r="D51" s="27">
        <v>17350</v>
      </c>
      <c r="E51" s="27" t="s">
        <v>18</v>
      </c>
      <c r="F51" s="31" t="s">
        <v>208</v>
      </c>
      <c r="G51" s="38">
        <v>17350</v>
      </c>
      <c r="H51" s="31" t="s">
        <v>208</v>
      </c>
      <c r="I51" s="38">
        <v>17350</v>
      </c>
      <c r="J51" s="109" t="s">
        <v>52</v>
      </c>
      <c r="K51" s="28" t="str">
        <f t="shared" si="1"/>
        <v>13 มีนาคม 2568 109/2568</v>
      </c>
      <c r="L51" s="18" t="s">
        <v>302</v>
      </c>
      <c r="M51" s="17" t="s">
        <v>303</v>
      </c>
    </row>
    <row r="52" spans="1:13" ht="195">
      <c r="A52" s="24">
        <v>23</v>
      </c>
      <c r="B52" s="120" t="s">
        <v>690</v>
      </c>
      <c r="C52" s="27">
        <v>264000</v>
      </c>
      <c r="D52" s="27">
        <v>264000</v>
      </c>
      <c r="E52" s="27" t="s">
        <v>18</v>
      </c>
      <c r="F52" s="41" t="s">
        <v>213</v>
      </c>
      <c r="G52" s="38">
        <v>264000</v>
      </c>
      <c r="H52" s="41" t="s">
        <v>213</v>
      </c>
      <c r="I52" s="38">
        <v>264000</v>
      </c>
      <c r="J52" s="65" t="s">
        <v>52</v>
      </c>
      <c r="K52" s="165" t="str">
        <f t="shared" si="1"/>
        <v>14 มีนาคม 2568 110/2568</v>
      </c>
      <c r="L52" s="18" t="s">
        <v>304</v>
      </c>
      <c r="M52" s="17" t="s">
        <v>305</v>
      </c>
    </row>
    <row r="53" spans="1:13" ht="78">
      <c r="A53" s="24">
        <v>24</v>
      </c>
      <c r="B53" s="120" t="s">
        <v>691</v>
      </c>
      <c r="C53" s="27">
        <v>7008.5</v>
      </c>
      <c r="D53" s="27">
        <v>7008.5</v>
      </c>
      <c r="E53" s="27" t="s">
        <v>18</v>
      </c>
      <c r="F53" s="31" t="s">
        <v>306</v>
      </c>
      <c r="G53" s="38">
        <v>7008.5</v>
      </c>
      <c r="H53" s="31" t="s">
        <v>306</v>
      </c>
      <c r="I53" s="38">
        <v>7008.5</v>
      </c>
      <c r="J53" s="109" t="s">
        <v>52</v>
      </c>
      <c r="K53" s="28" t="str">
        <f t="shared" si="1"/>
        <v>14 มีนาคม 2568 111/2568</v>
      </c>
      <c r="L53" s="19" t="s">
        <v>304</v>
      </c>
      <c r="M53" s="17" t="s">
        <v>307</v>
      </c>
    </row>
    <row r="54" spans="1:13" ht="136.5">
      <c r="A54" s="24">
        <v>25</v>
      </c>
      <c r="B54" s="120" t="s">
        <v>692</v>
      </c>
      <c r="C54" s="27">
        <v>31400</v>
      </c>
      <c r="D54" s="27">
        <v>31400</v>
      </c>
      <c r="E54" s="27" t="s">
        <v>18</v>
      </c>
      <c r="F54" s="85" t="s">
        <v>206</v>
      </c>
      <c r="G54" s="38">
        <v>31400</v>
      </c>
      <c r="H54" s="85" t="s">
        <v>206</v>
      </c>
      <c r="I54" s="38">
        <v>31400</v>
      </c>
      <c r="J54" s="109" t="s">
        <v>52</v>
      </c>
      <c r="K54" s="28" t="str">
        <f t="shared" si="1"/>
        <v>14 มีนาคม 2568 17/2568</v>
      </c>
      <c r="L54" s="18" t="s">
        <v>304</v>
      </c>
      <c r="M54" s="17" t="s">
        <v>308</v>
      </c>
    </row>
    <row r="55" spans="1:13" ht="97.5">
      <c r="A55" s="24">
        <v>26</v>
      </c>
      <c r="B55" s="120" t="s">
        <v>693</v>
      </c>
      <c r="C55" s="27">
        <v>494000</v>
      </c>
      <c r="D55" s="27">
        <v>494000</v>
      </c>
      <c r="E55" s="27" t="s">
        <v>18</v>
      </c>
      <c r="F55" s="161" t="s">
        <v>214</v>
      </c>
      <c r="G55" s="38">
        <v>494000</v>
      </c>
      <c r="H55" s="161" t="s">
        <v>214</v>
      </c>
      <c r="I55" s="38">
        <v>494000</v>
      </c>
      <c r="J55" s="65" t="s">
        <v>52</v>
      </c>
      <c r="K55" s="165" t="str">
        <f t="shared" si="1"/>
        <v>19 มีนาคม 2568 18/2568</v>
      </c>
      <c r="L55" s="18" t="s">
        <v>309</v>
      </c>
      <c r="M55" s="17" t="s">
        <v>97</v>
      </c>
    </row>
    <row r="56" spans="1:13" ht="78">
      <c r="A56" s="24">
        <v>27</v>
      </c>
      <c r="B56" s="120" t="s">
        <v>694</v>
      </c>
      <c r="C56" s="27">
        <v>494000</v>
      </c>
      <c r="D56" s="27">
        <v>494000</v>
      </c>
      <c r="E56" s="27" t="s">
        <v>18</v>
      </c>
      <c r="F56" s="85" t="s">
        <v>214</v>
      </c>
      <c r="G56" s="38">
        <v>494000</v>
      </c>
      <c r="H56" s="85" t="s">
        <v>214</v>
      </c>
      <c r="I56" s="38">
        <v>494000</v>
      </c>
      <c r="J56" s="65" t="s">
        <v>52</v>
      </c>
      <c r="K56" s="165" t="str">
        <f t="shared" si="1"/>
        <v>20 มีนาคม 2568 19/2568</v>
      </c>
      <c r="L56" s="19" t="s">
        <v>310</v>
      </c>
      <c r="M56" s="17" t="s">
        <v>98</v>
      </c>
    </row>
    <row r="57" spans="1:13" ht="97.5">
      <c r="A57" s="24">
        <v>28</v>
      </c>
      <c r="B57" s="120" t="s">
        <v>695</v>
      </c>
      <c r="C57" s="27">
        <v>8690</v>
      </c>
      <c r="D57" s="27">
        <v>8690</v>
      </c>
      <c r="E57" s="27" t="s">
        <v>18</v>
      </c>
      <c r="F57" s="31" t="s">
        <v>138</v>
      </c>
      <c r="G57" s="38">
        <v>8690</v>
      </c>
      <c r="H57" s="31" t="s">
        <v>138</v>
      </c>
      <c r="I57" s="38">
        <v>8690</v>
      </c>
      <c r="J57" s="109" t="s">
        <v>52</v>
      </c>
      <c r="K57" s="28" t="str">
        <f t="shared" si="1"/>
        <v>27 มีนาคม 2568 112/2568</v>
      </c>
      <c r="L57" s="18" t="s">
        <v>311</v>
      </c>
      <c r="M57" s="17" t="s">
        <v>312</v>
      </c>
    </row>
    <row r="58" spans="1:13" ht="117">
      <c r="A58" s="24">
        <v>29</v>
      </c>
      <c r="B58" s="120" t="s">
        <v>696</v>
      </c>
      <c r="C58" s="27">
        <v>33000</v>
      </c>
      <c r="D58" s="27">
        <v>33000</v>
      </c>
      <c r="E58" s="27" t="s">
        <v>18</v>
      </c>
      <c r="F58" s="31" t="s">
        <v>313</v>
      </c>
      <c r="G58" s="38">
        <v>33000</v>
      </c>
      <c r="H58" s="31" t="s">
        <v>313</v>
      </c>
      <c r="I58" s="38">
        <v>33000</v>
      </c>
      <c r="J58" s="65" t="s">
        <v>52</v>
      </c>
      <c r="K58" s="164" t="str">
        <f t="shared" si="1"/>
        <v>27 มีนาคม 2568 113/2568</v>
      </c>
      <c r="L58" s="18" t="s">
        <v>311</v>
      </c>
      <c r="M58" s="17" t="s">
        <v>314</v>
      </c>
    </row>
    <row r="59" spans="1:13" ht="97.5">
      <c r="A59" s="24">
        <v>30</v>
      </c>
      <c r="B59" s="120" t="s">
        <v>697</v>
      </c>
      <c r="C59" s="27">
        <v>492000</v>
      </c>
      <c r="D59" s="27">
        <v>492000</v>
      </c>
      <c r="E59" s="27" t="s">
        <v>18</v>
      </c>
      <c r="F59" s="73" t="s">
        <v>81</v>
      </c>
      <c r="G59" s="38">
        <v>492000</v>
      </c>
      <c r="H59" s="73" t="s">
        <v>81</v>
      </c>
      <c r="I59" s="38">
        <v>492000</v>
      </c>
      <c r="J59" s="65" t="s">
        <v>52</v>
      </c>
      <c r="K59" s="28" t="str">
        <f t="shared" si="1"/>
        <v>28 มีนาคม 2568 20/2568</v>
      </c>
      <c r="L59" s="18" t="s">
        <v>315</v>
      </c>
      <c r="M59" s="17" t="s">
        <v>316</v>
      </c>
    </row>
    <row r="60" spans="1:13" ht="78">
      <c r="A60" s="24">
        <v>31</v>
      </c>
      <c r="B60" s="120" t="s">
        <v>698</v>
      </c>
      <c r="C60" s="27">
        <v>342000</v>
      </c>
      <c r="D60" s="27">
        <v>342000</v>
      </c>
      <c r="E60" s="27" t="s">
        <v>18</v>
      </c>
      <c r="F60" s="85" t="s">
        <v>81</v>
      </c>
      <c r="G60" s="38">
        <v>342000</v>
      </c>
      <c r="H60" s="85" t="s">
        <v>81</v>
      </c>
      <c r="I60" s="38">
        <v>342000</v>
      </c>
      <c r="J60" s="109" t="s">
        <v>52</v>
      </c>
      <c r="K60" s="28" t="str">
        <f t="shared" si="1"/>
        <v>28 มีนาคม 2568 21/2568</v>
      </c>
      <c r="L60" s="18" t="s">
        <v>315</v>
      </c>
      <c r="M60" s="17" t="s">
        <v>317</v>
      </c>
    </row>
    <row r="61" spans="1:13" ht="78">
      <c r="A61" s="24">
        <v>32</v>
      </c>
      <c r="B61" s="120" t="s">
        <v>699</v>
      </c>
      <c r="C61" s="27">
        <v>474000</v>
      </c>
      <c r="D61" s="27">
        <v>474000</v>
      </c>
      <c r="E61" s="27" t="s">
        <v>18</v>
      </c>
      <c r="F61" s="85" t="s">
        <v>81</v>
      </c>
      <c r="G61" s="38">
        <v>474000</v>
      </c>
      <c r="H61" s="85" t="s">
        <v>81</v>
      </c>
      <c r="I61" s="38">
        <v>474000</v>
      </c>
      <c r="J61" s="109" t="s">
        <v>52</v>
      </c>
      <c r="K61" s="28" t="str">
        <f t="shared" si="1"/>
        <v>31 มีนาคม 2568 22/2568</v>
      </c>
      <c r="L61" s="18" t="s">
        <v>318</v>
      </c>
      <c r="M61" s="17" t="s">
        <v>87</v>
      </c>
    </row>
    <row r="62" spans="1:13" ht="78">
      <c r="A62" s="24">
        <v>33</v>
      </c>
      <c r="B62" s="120" t="s">
        <v>700</v>
      </c>
      <c r="C62" s="27">
        <v>362000</v>
      </c>
      <c r="D62" s="27">
        <v>362000</v>
      </c>
      <c r="E62" s="27" t="s">
        <v>18</v>
      </c>
      <c r="F62" s="85" t="s">
        <v>81</v>
      </c>
      <c r="G62" s="38">
        <v>362000</v>
      </c>
      <c r="H62" s="85" t="s">
        <v>81</v>
      </c>
      <c r="I62" s="38">
        <v>362000</v>
      </c>
      <c r="J62" s="109" t="s">
        <v>52</v>
      </c>
      <c r="K62" s="28" t="str">
        <f t="shared" si="1"/>
        <v>31 มีนาคม 2568 23/2568</v>
      </c>
      <c r="L62" s="18" t="s">
        <v>318</v>
      </c>
      <c r="M62" s="14" t="s">
        <v>88</v>
      </c>
    </row>
    <row r="63" spans="1:13" ht="20.25">
      <c r="A63" s="1"/>
      <c r="B63" s="94"/>
      <c r="C63" s="2"/>
      <c r="D63" s="2"/>
      <c r="E63" s="2"/>
      <c r="F63" s="105"/>
      <c r="G63" s="2"/>
      <c r="H63" s="1"/>
      <c r="I63" s="1"/>
      <c r="J63" s="20"/>
      <c r="K63" s="2"/>
    </row>
  </sheetData>
  <mergeCells count="18">
    <mergeCell ref="C7:D7"/>
    <mergeCell ref="C8:D8"/>
    <mergeCell ref="C9:D9"/>
    <mergeCell ref="C10:D10"/>
    <mergeCell ref="A1:L1"/>
    <mergeCell ref="A2:L2"/>
    <mergeCell ref="C4:D4"/>
    <mergeCell ref="C5:D5"/>
    <mergeCell ref="C6:D6"/>
    <mergeCell ref="F29:G29"/>
    <mergeCell ref="H27:I27"/>
    <mergeCell ref="H28:I28"/>
    <mergeCell ref="H29:I29"/>
    <mergeCell ref="A24:K24"/>
    <mergeCell ref="A25:K25"/>
    <mergeCell ref="A26:K26"/>
    <mergeCell ref="F27:G27"/>
    <mergeCell ref="F28:G28"/>
  </mergeCells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22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13A1B-3D78-4A33-BDA4-1E30BD68C81A}">
  <dimension ref="A1:M49"/>
  <sheetViews>
    <sheetView view="pageBreakPreview" zoomScaleNormal="100" zoomScaleSheetLayoutView="100" zoomScalePageLayoutView="80" workbookViewId="0">
      <selection activeCell="F7" sqref="F7"/>
    </sheetView>
  </sheetViews>
  <sheetFormatPr defaultRowHeight="15"/>
  <cols>
    <col min="1" max="1" width="6.28515625" customWidth="1"/>
    <col min="2" max="2" width="31.85546875" customWidth="1"/>
    <col min="3" max="3" width="14.7109375" customWidth="1"/>
    <col min="4" max="4" width="14" customWidth="1"/>
    <col min="5" max="5" width="14.5703125" customWidth="1"/>
    <col min="6" max="6" width="17.140625" customWidth="1"/>
    <col min="7" max="7" width="14" customWidth="1"/>
    <col min="8" max="8" width="15.5703125" customWidth="1"/>
    <col min="9" max="9" width="14.7109375" customWidth="1"/>
    <col min="10" max="10" width="13.7109375" customWidth="1"/>
    <col min="11" max="11" width="17.85546875" customWidth="1"/>
    <col min="12" max="12" width="17" hidden="1" customWidth="1"/>
    <col min="13" max="13" width="16.5703125" hidden="1" customWidth="1"/>
  </cols>
  <sheetData>
    <row r="1" spans="1:13" ht="27.75">
      <c r="A1" s="203" t="s">
        <v>772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3"/>
    </row>
    <row r="2" spans="1:13" ht="27.75">
      <c r="A2" s="203" t="s">
        <v>778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3"/>
    </row>
    <row r="3" spans="1:13" ht="27.75">
      <c r="A3" s="131" t="s">
        <v>755</v>
      </c>
      <c r="B3" s="132"/>
      <c r="C3" s="132"/>
      <c r="D3" s="133"/>
      <c r="E3" s="133"/>
      <c r="F3" s="133"/>
      <c r="G3" s="133"/>
      <c r="H3" s="133"/>
      <c r="I3" s="133"/>
      <c r="J3" s="133"/>
      <c r="K3" s="133"/>
      <c r="L3" s="154"/>
      <c r="M3" s="3"/>
    </row>
    <row r="4" spans="1:13" ht="27.75">
      <c r="A4" s="134"/>
      <c r="B4" s="134"/>
      <c r="C4" s="204" t="s">
        <v>756</v>
      </c>
      <c r="D4" s="204"/>
      <c r="E4" s="135" t="s">
        <v>757</v>
      </c>
      <c r="F4" s="135" t="s">
        <v>758</v>
      </c>
      <c r="G4" s="133"/>
      <c r="H4" s="133"/>
      <c r="I4" s="133"/>
      <c r="J4" s="133"/>
      <c r="K4" s="133"/>
      <c r="L4" s="154"/>
      <c r="M4" s="3"/>
    </row>
    <row r="5" spans="1:13" ht="27.75" customHeight="1">
      <c r="A5" s="134"/>
      <c r="B5" s="134"/>
      <c r="C5" s="205" t="s">
        <v>759</v>
      </c>
      <c r="D5" s="205"/>
      <c r="E5" s="136">
        <v>0</v>
      </c>
      <c r="F5" s="136">
        <v>0</v>
      </c>
      <c r="G5" s="133"/>
      <c r="H5" s="133"/>
      <c r="I5" s="133"/>
      <c r="J5" s="133"/>
      <c r="K5" s="133"/>
      <c r="L5" s="154"/>
      <c r="M5" s="4" t="s">
        <v>6</v>
      </c>
    </row>
    <row r="6" spans="1:13" ht="27.75">
      <c r="A6" s="134"/>
      <c r="B6" s="134"/>
      <c r="C6" s="205" t="s">
        <v>760</v>
      </c>
      <c r="D6" s="205"/>
      <c r="E6" s="136">
        <v>0</v>
      </c>
      <c r="F6" s="136">
        <v>0</v>
      </c>
      <c r="G6" s="133"/>
      <c r="H6" s="133"/>
      <c r="I6" s="133"/>
      <c r="J6" s="133"/>
      <c r="K6" s="133"/>
      <c r="L6" s="154"/>
      <c r="M6" s="10" t="s">
        <v>15</v>
      </c>
    </row>
    <row r="7" spans="1:13" ht="27.75">
      <c r="A7" s="134"/>
      <c r="B7" s="134"/>
      <c r="C7" s="201" t="s">
        <v>18</v>
      </c>
      <c r="D7" s="201"/>
      <c r="E7" s="136">
        <v>15</v>
      </c>
      <c r="F7" s="137">
        <f>SUM(D29,D29:D62)</f>
        <v>1384033</v>
      </c>
      <c r="G7" s="133"/>
      <c r="H7" s="133"/>
      <c r="I7" s="133"/>
      <c r="J7" s="133"/>
      <c r="K7" s="133"/>
      <c r="L7" s="154"/>
      <c r="M7" s="13" t="s">
        <v>16</v>
      </c>
    </row>
    <row r="8" spans="1:13" ht="27.75">
      <c r="A8" s="134"/>
      <c r="B8" s="134"/>
      <c r="C8" s="201" t="s">
        <v>761</v>
      </c>
      <c r="D8" s="201"/>
      <c r="E8" s="136">
        <v>0</v>
      </c>
      <c r="F8" s="136">
        <v>0</v>
      </c>
      <c r="G8" s="133"/>
      <c r="H8" s="133"/>
      <c r="I8" s="133"/>
      <c r="J8" s="133"/>
      <c r="K8" s="133"/>
      <c r="L8" s="154"/>
      <c r="M8" s="24" t="s">
        <v>89</v>
      </c>
    </row>
    <row r="9" spans="1:13" ht="27.75">
      <c r="A9" s="134"/>
      <c r="B9" s="134"/>
      <c r="C9" s="201" t="s">
        <v>762</v>
      </c>
      <c r="D9" s="201"/>
      <c r="E9" s="136">
        <v>0</v>
      </c>
      <c r="F9" s="136">
        <v>0</v>
      </c>
      <c r="G9" s="133"/>
      <c r="H9" s="133"/>
      <c r="I9" s="133"/>
      <c r="J9" s="133"/>
      <c r="K9" s="133"/>
      <c r="L9" s="154"/>
      <c r="M9" s="24" t="s">
        <v>325</v>
      </c>
    </row>
    <row r="10" spans="1:13" ht="27.75">
      <c r="A10" s="134"/>
      <c r="B10" s="134"/>
      <c r="C10" s="202" t="s">
        <v>763</v>
      </c>
      <c r="D10" s="202"/>
      <c r="E10" s="141">
        <f>SUM(E5:E9)</f>
        <v>15</v>
      </c>
      <c r="F10" s="155">
        <f>SUM(F7)</f>
        <v>1384033</v>
      </c>
      <c r="G10" s="133"/>
      <c r="H10" s="133"/>
      <c r="I10" s="133"/>
      <c r="J10" s="133"/>
      <c r="K10" s="133"/>
      <c r="L10" s="154"/>
      <c r="M10" s="24" t="s">
        <v>327</v>
      </c>
    </row>
    <row r="11" spans="1:13" ht="27.75">
      <c r="A11" s="134"/>
      <c r="B11" s="134"/>
      <c r="C11" s="132"/>
      <c r="D11" s="133"/>
      <c r="E11" s="133"/>
      <c r="F11" s="133"/>
      <c r="G11" s="133"/>
      <c r="H11" s="133"/>
      <c r="I11" s="133"/>
      <c r="J11" s="133"/>
      <c r="K11" s="133"/>
      <c r="L11" s="154"/>
      <c r="M11" s="24" t="s">
        <v>329</v>
      </c>
    </row>
    <row r="12" spans="1:13" ht="27.75">
      <c r="A12" s="144" t="s">
        <v>770</v>
      </c>
      <c r="B12" s="132"/>
      <c r="C12" s="132"/>
      <c r="D12" s="133"/>
      <c r="E12" s="133"/>
      <c r="F12" s="133"/>
      <c r="G12" s="133"/>
      <c r="H12" s="133"/>
      <c r="I12" s="133"/>
      <c r="J12" s="133"/>
      <c r="K12" s="133"/>
      <c r="L12" s="154"/>
      <c r="M12" s="24" t="s">
        <v>331</v>
      </c>
    </row>
    <row r="13" spans="1:13" ht="27.75">
      <c r="A13" s="144"/>
      <c r="B13" s="132"/>
      <c r="C13" s="132"/>
      <c r="D13" s="133"/>
      <c r="E13" s="133"/>
      <c r="F13" s="133"/>
      <c r="G13" s="133"/>
      <c r="H13" s="133"/>
      <c r="I13" s="133"/>
      <c r="J13" s="133"/>
      <c r="K13" s="133"/>
      <c r="L13" s="154"/>
      <c r="M13" s="24" t="s">
        <v>333</v>
      </c>
    </row>
    <row r="14" spans="1:13" ht="27.75">
      <c r="A14" s="144" t="s">
        <v>771</v>
      </c>
      <c r="B14" s="132"/>
      <c r="C14" s="132"/>
      <c r="D14" s="133"/>
      <c r="E14" s="133"/>
      <c r="F14" s="133"/>
      <c r="G14" s="133"/>
      <c r="H14" s="133"/>
      <c r="I14" s="133"/>
      <c r="J14" s="133"/>
      <c r="K14" s="133"/>
      <c r="L14" s="154"/>
      <c r="M14" s="24" t="s">
        <v>336</v>
      </c>
    </row>
    <row r="15" spans="1:13" ht="27.75">
      <c r="A15" s="144"/>
      <c r="B15" s="132"/>
      <c r="C15" s="132"/>
      <c r="D15" s="133"/>
      <c r="E15" s="133"/>
      <c r="F15" s="133"/>
      <c r="G15" s="133"/>
      <c r="H15" s="133"/>
      <c r="I15" s="133"/>
      <c r="J15" s="133"/>
      <c r="K15" s="133"/>
      <c r="L15" s="154"/>
      <c r="M15" s="24" t="s">
        <v>339</v>
      </c>
    </row>
    <row r="16" spans="1:13" ht="32.25">
      <c r="A16" s="148"/>
      <c r="B16" s="149"/>
      <c r="C16" s="149"/>
      <c r="D16" s="150"/>
      <c r="E16" s="150"/>
      <c r="F16" s="150"/>
      <c r="G16" s="150"/>
      <c r="H16" s="150"/>
      <c r="I16" s="150"/>
      <c r="J16" s="150"/>
      <c r="K16" s="150"/>
      <c r="L16" s="154"/>
      <c r="M16" s="121" t="s">
        <v>342</v>
      </c>
    </row>
    <row r="17" spans="1:13" ht="32.25">
      <c r="A17" s="148"/>
      <c r="B17" s="149"/>
      <c r="C17" s="149"/>
      <c r="D17" s="150"/>
      <c r="E17" s="150"/>
      <c r="F17" s="150"/>
      <c r="G17" s="150"/>
      <c r="H17" s="150"/>
      <c r="I17" s="150"/>
      <c r="J17" s="150"/>
      <c r="K17" s="150"/>
      <c r="L17" s="154"/>
      <c r="M17" s="24" t="s">
        <v>284</v>
      </c>
    </row>
    <row r="18" spans="1:13" ht="32.25">
      <c r="A18" s="148"/>
      <c r="B18" s="149"/>
      <c r="C18" s="149"/>
      <c r="D18" s="150"/>
      <c r="E18" s="150"/>
      <c r="F18" s="150"/>
      <c r="G18" s="150"/>
      <c r="H18" s="150"/>
      <c r="I18" s="150"/>
      <c r="J18" s="150"/>
      <c r="K18" s="150"/>
      <c r="L18" s="154"/>
      <c r="M18" s="24" t="s">
        <v>346</v>
      </c>
    </row>
    <row r="19" spans="1:13" ht="32.25">
      <c r="A19" s="148"/>
      <c r="B19" s="149"/>
      <c r="C19" s="149"/>
      <c r="D19" s="150"/>
      <c r="E19" s="150"/>
      <c r="F19" s="150"/>
      <c r="G19" s="150"/>
      <c r="H19" s="150"/>
      <c r="I19" s="150"/>
      <c r="J19" s="150"/>
      <c r="K19" s="150"/>
      <c r="L19" s="154"/>
      <c r="M19" s="24" t="s">
        <v>290</v>
      </c>
    </row>
    <row r="20" spans="1:13" ht="32.25">
      <c r="A20" s="148"/>
      <c r="B20" s="149"/>
      <c r="C20" s="149"/>
      <c r="D20" s="150"/>
      <c r="E20" s="150"/>
      <c r="F20" s="150"/>
      <c r="G20" s="150"/>
      <c r="H20" s="150"/>
      <c r="I20" s="150"/>
      <c r="J20" s="150"/>
      <c r="K20" s="150"/>
      <c r="L20" s="154"/>
      <c r="M20" s="121" t="s">
        <v>350</v>
      </c>
    </row>
    <row r="21" spans="1:13" ht="32.25">
      <c r="A21" s="148"/>
      <c r="B21" s="149"/>
      <c r="C21" s="149"/>
      <c r="D21" s="150"/>
      <c r="E21" s="150"/>
      <c r="F21" s="150"/>
      <c r="G21" s="150"/>
      <c r="H21" s="150"/>
      <c r="I21" s="150"/>
      <c r="J21" s="150"/>
      <c r="K21" s="150"/>
      <c r="L21" s="154"/>
      <c r="M21" s="121" t="s">
        <v>352</v>
      </c>
    </row>
    <row r="22" spans="1:13" ht="32.25">
      <c r="A22" s="148"/>
      <c r="B22" s="149"/>
      <c r="C22" s="149"/>
      <c r="D22" s="150"/>
      <c r="E22" s="150"/>
      <c r="F22" s="150"/>
      <c r="G22" s="150"/>
      <c r="H22" s="150"/>
      <c r="I22" s="150"/>
      <c r="J22" s="150"/>
      <c r="K22" s="150"/>
      <c r="L22" s="154"/>
      <c r="M22" s="24" t="s">
        <v>355</v>
      </c>
    </row>
    <row r="23" spans="1:13" ht="20.25">
      <c r="A23" s="1"/>
      <c r="B23" s="2"/>
      <c r="C23" s="2"/>
      <c r="D23" s="2"/>
      <c r="E23" s="2"/>
      <c r="F23" s="2"/>
      <c r="G23" s="2"/>
      <c r="H23" s="1"/>
      <c r="I23" s="1"/>
      <c r="J23" s="20"/>
      <c r="K23" s="15" t="s">
        <v>0</v>
      </c>
      <c r="L23" s="3"/>
      <c r="M23" s="3"/>
    </row>
    <row r="24" spans="1:13" ht="20.25">
      <c r="A24" s="195" t="s">
        <v>319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3"/>
      <c r="M24" s="3"/>
    </row>
    <row r="25" spans="1:13" ht="20.25">
      <c r="A25" s="195" t="s">
        <v>1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3"/>
      <c r="M25" s="3"/>
    </row>
    <row r="26" spans="1:13" ht="20.25">
      <c r="A26" s="196" t="s">
        <v>320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3"/>
      <c r="M26" s="3"/>
    </row>
    <row r="27" spans="1:13" ht="18.75">
      <c r="A27" s="4" t="s">
        <v>2</v>
      </c>
      <c r="B27" s="6"/>
      <c r="C27" s="110" t="s">
        <v>741</v>
      </c>
      <c r="D27" s="6"/>
      <c r="E27" s="5"/>
      <c r="F27" s="197" t="s">
        <v>3</v>
      </c>
      <c r="G27" s="198"/>
      <c r="H27" s="189" t="s">
        <v>4</v>
      </c>
      <c r="I27" s="207"/>
      <c r="J27" s="107" t="s">
        <v>5</v>
      </c>
      <c r="K27" s="4" t="s">
        <v>6</v>
      </c>
      <c r="L27" s="8"/>
    </row>
    <row r="28" spans="1:13" ht="18.75">
      <c r="A28" s="9" t="s">
        <v>7</v>
      </c>
      <c r="B28" s="91" t="s">
        <v>8</v>
      </c>
      <c r="C28" s="10" t="s">
        <v>742</v>
      </c>
      <c r="D28" s="91" t="s">
        <v>10</v>
      </c>
      <c r="E28" s="10" t="s">
        <v>11</v>
      </c>
      <c r="F28" s="199" t="s">
        <v>12</v>
      </c>
      <c r="G28" s="200"/>
      <c r="H28" s="191" t="s">
        <v>13</v>
      </c>
      <c r="I28" s="208"/>
      <c r="J28" s="22" t="s">
        <v>14</v>
      </c>
      <c r="K28" s="10" t="s">
        <v>15</v>
      </c>
      <c r="L28" s="8"/>
    </row>
    <row r="29" spans="1:13" ht="18.75">
      <c r="A29" s="11"/>
      <c r="B29" s="92"/>
      <c r="C29" s="13"/>
      <c r="D29" s="92"/>
      <c r="E29" s="13"/>
      <c r="F29" s="187"/>
      <c r="G29" s="188"/>
      <c r="H29" s="193"/>
      <c r="I29" s="209"/>
      <c r="J29" s="108"/>
      <c r="K29" s="13" t="s">
        <v>16</v>
      </c>
      <c r="L29" s="8"/>
    </row>
    <row r="30" spans="1:13" ht="97.5">
      <c r="A30" s="24">
        <v>1</v>
      </c>
      <c r="B30" s="176" t="s">
        <v>321</v>
      </c>
      <c r="C30" s="117">
        <v>379000</v>
      </c>
      <c r="D30" s="117">
        <v>379000</v>
      </c>
      <c r="E30" s="27" t="s">
        <v>18</v>
      </c>
      <c r="F30" s="32" t="s">
        <v>701</v>
      </c>
      <c r="G30" s="118">
        <v>379000</v>
      </c>
      <c r="H30" s="32" t="s">
        <v>701</v>
      </c>
      <c r="I30" s="118">
        <v>379000</v>
      </c>
      <c r="J30" s="65" t="s">
        <v>52</v>
      </c>
      <c r="K30" s="28" t="str">
        <f t="shared" ref="K30:K44" si="0">L30&amp;" "&amp;M8</f>
        <v>1 เมษายน 2568 24/2568</v>
      </c>
      <c r="L30" s="119" t="s">
        <v>322</v>
      </c>
    </row>
    <row r="31" spans="1:13" ht="78">
      <c r="A31" s="24">
        <v>2</v>
      </c>
      <c r="B31" s="177" t="s">
        <v>323</v>
      </c>
      <c r="C31" s="117">
        <v>12628</v>
      </c>
      <c r="D31" s="117">
        <v>12628</v>
      </c>
      <c r="E31" s="27" t="s">
        <v>18</v>
      </c>
      <c r="F31" s="31" t="s">
        <v>702</v>
      </c>
      <c r="G31" s="118">
        <v>12628</v>
      </c>
      <c r="H31" s="31" t="s">
        <v>702</v>
      </c>
      <c r="I31" s="118">
        <v>12628</v>
      </c>
      <c r="J31" s="65" t="s">
        <v>52</v>
      </c>
      <c r="K31" s="28" t="str">
        <f t="shared" si="0"/>
        <v>4 เมษายน 2568  101/2568</v>
      </c>
      <c r="L31" s="119" t="s">
        <v>324</v>
      </c>
    </row>
    <row r="32" spans="1:13" ht="78">
      <c r="A32" s="24">
        <v>3</v>
      </c>
      <c r="B32" s="178" t="s">
        <v>326</v>
      </c>
      <c r="C32" s="117">
        <v>9659</v>
      </c>
      <c r="D32" s="117">
        <v>9659</v>
      </c>
      <c r="E32" s="27" t="s">
        <v>18</v>
      </c>
      <c r="F32" s="31" t="s">
        <v>702</v>
      </c>
      <c r="G32" s="118">
        <v>9659</v>
      </c>
      <c r="H32" s="31" t="s">
        <v>702</v>
      </c>
      <c r="I32" s="118">
        <v>9659</v>
      </c>
      <c r="J32" s="65" t="s">
        <v>52</v>
      </c>
      <c r="K32" s="28" t="str">
        <f t="shared" si="0"/>
        <v>4 เมษายน 2568  102/2568</v>
      </c>
      <c r="L32" s="119" t="s">
        <v>324</v>
      </c>
    </row>
    <row r="33" spans="1:12" ht="78">
      <c r="A33" s="24">
        <v>4</v>
      </c>
      <c r="B33" s="178" t="s">
        <v>143</v>
      </c>
      <c r="C33" s="117">
        <v>5490</v>
      </c>
      <c r="D33" s="117">
        <v>5490</v>
      </c>
      <c r="E33" s="27" t="s">
        <v>18</v>
      </c>
      <c r="F33" s="32" t="s">
        <v>703</v>
      </c>
      <c r="G33" s="118">
        <v>5490</v>
      </c>
      <c r="H33" s="32" t="s">
        <v>703</v>
      </c>
      <c r="I33" s="118">
        <v>5490</v>
      </c>
      <c r="J33" s="65" t="s">
        <v>52</v>
      </c>
      <c r="K33" s="28" t="str">
        <f t="shared" si="0"/>
        <v>8 เมษายน 2568 121/2568</v>
      </c>
      <c r="L33" s="119" t="s">
        <v>328</v>
      </c>
    </row>
    <row r="34" spans="1:12" ht="78">
      <c r="A34" s="24">
        <v>5</v>
      </c>
      <c r="B34" s="177" t="s">
        <v>330</v>
      </c>
      <c r="C34" s="117">
        <v>14000</v>
      </c>
      <c r="D34" s="117">
        <v>14000</v>
      </c>
      <c r="E34" s="27" t="s">
        <v>18</v>
      </c>
      <c r="F34" s="32" t="s">
        <v>704</v>
      </c>
      <c r="G34" s="118">
        <v>14000</v>
      </c>
      <c r="H34" s="32" t="s">
        <v>704</v>
      </c>
      <c r="I34" s="118">
        <v>14000</v>
      </c>
      <c r="J34" s="65" t="s">
        <v>52</v>
      </c>
      <c r="K34" s="28" t="str">
        <f t="shared" si="0"/>
        <v>8 เมษายน 2568 122/2568</v>
      </c>
      <c r="L34" s="119" t="s">
        <v>328</v>
      </c>
    </row>
    <row r="35" spans="1:12" ht="78">
      <c r="A35" s="24">
        <v>6</v>
      </c>
      <c r="B35" s="178" t="s">
        <v>297</v>
      </c>
      <c r="C35" s="117">
        <v>6546</v>
      </c>
      <c r="D35" s="117">
        <v>6546</v>
      </c>
      <c r="E35" s="27" t="s">
        <v>18</v>
      </c>
      <c r="F35" s="31" t="s">
        <v>702</v>
      </c>
      <c r="G35" s="118">
        <v>6546</v>
      </c>
      <c r="H35" s="31" t="s">
        <v>702</v>
      </c>
      <c r="I35" s="118">
        <v>6546</v>
      </c>
      <c r="J35" s="65" t="s">
        <v>52</v>
      </c>
      <c r="K35" s="28" t="str">
        <f t="shared" si="0"/>
        <v>9 เมษายน 2568  103/2568</v>
      </c>
      <c r="L35" s="119" t="s">
        <v>332</v>
      </c>
    </row>
    <row r="36" spans="1:12" ht="97.5">
      <c r="A36" s="24">
        <v>7</v>
      </c>
      <c r="B36" s="176" t="s">
        <v>334</v>
      </c>
      <c r="C36" s="117">
        <v>484000</v>
      </c>
      <c r="D36" s="117">
        <v>484000</v>
      </c>
      <c r="E36" s="27" t="s">
        <v>18</v>
      </c>
      <c r="F36" s="32" t="s">
        <v>701</v>
      </c>
      <c r="G36" s="118">
        <v>484000</v>
      </c>
      <c r="H36" s="32" t="s">
        <v>701</v>
      </c>
      <c r="I36" s="118">
        <v>484000</v>
      </c>
      <c r="J36" s="109" t="s">
        <v>52</v>
      </c>
      <c r="K36" s="28" t="str">
        <f t="shared" si="0"/>
        <v>10 เมษายน 2568 25/2568</v>
      </c>
      <c r="L36" s="119" t="s">
        <v>335</v>
      </c>
    </row>
    <row r="37" spans="1:12" ht="78">
      <c r="A37" s="24">
        <v>8</v>
      </c>
      <c r="B37" s="177" t="s">
        <v>337</v>
      </c>
      <c r="C37" s="117">
        <v>294250</v>
      </c>
      <c r="D37" s="117">
        <v>294250</v>
      </c>
      <c r="E37" s="27" t="s">
        <v>18</v>
      </c>
      <c r="F37" s="85" t="s">
        <v>705</v>
      </c>
      <c r="G37" s="118">
        <v>294250</v>
      </c>
      <c r="H37" s="85" t="s">
        <v>705</v>
      </c>
      <c r="I37" s="118">
        <v>294250</v>
      </c>
      <c r="J37" s="109" t="s">
        <v>52</v>
      </c>
      <c r="K37" s="28" t="str">
        <f t="shared" si="0"/>
        <v>17 เมษายน 2568 104/2568</v>
      </c>
      <c r="L37" s="119" t="s">
        <v>338</v>
      </c>
    </row>
    <row r="38" spans="1:12" ht="156">
      <c r="A38" s="24">
        <v>9</v>
      </c>
      <c r="B38" s="179" t="s">
        <v>340</v>
      </c>
      <c r="C38" s="117">
        <v>90000</v>
      </c>
      <c r="D38" s="117">
        <v>90000</v>
      </c>
      <c r="E38" s="27" t="s">
        <v>18</v>
      </c>
      <c r="F38" s="85" t="s">
        <v>706</v>
      </c>
      <c r="G38" s="118">
        <v>90000</v>
      </c>
      <c r="H38" s="85" t="s">
        <v>706</v>
      </c>
      <c r="I38" s="118">
        <v>90000</v>
      </c>
      <c r="J38" s="65" t="s">
        <v>52</v>
      </c>
      <c r="K38" s="28" t="str">
        <f t="shared" si="0"/>
        <v>23 เมษายน 2568 125/2568</v>
      </c>
      <c r="L38" s="119" t="s">
        <v>341</v>
      </c>
    </row>
    <row r="39" spans="1:12" ht="78">
      <c r="A39" s="24">
        <v>10</v>
      </c>
      <c r="B39" s="180" t="s">
        <v>343</v>
      </c>
      <c r="C39" s="117">
        <v>9910</v>
      </c>
      <c r="D39" s="117">
        <v>9910</v>
      </c>
      <c r="E39" s="27" t="s">
        <v>18</v>
      </c>
      <c r="F39" s="85" t="s">
        <v>707</v>
      </c>
      <c r="G39" s="118">
        <v>9910</v>
      </c>
      <c r="H39" s="85" t="s">
        <v>707</v>
      </c>
      <c r="I39" s="118">
        <v>9910</v>
      </c>
      <c r="J39" s="65" t="s">
        <v>52</v>
      </c>
      <c r="K39" s="28" t="str">
        <f t="shared" si="0"/>
        <v>24 เมษายน 2568 105/2568</v>
      </c>
      <c r="L39" s="119" t="s">
        <v>344</v>
      </c>
    </row>
    <row r="40" spans="1:12" ht="78">
      <c r="A40" s="24">
        <v>11</v>
      </c>
      <c r="B40" s="179" t="s">
        <v>345</v>
      </c>
      <c r="C40" s="117">
        <v>7600</v>
      </c>
      <c r="D40" s="117">
        <v>7600</v>
      </c>
      <c r="E40" s="27" t="s">
        <v>18</v>
      </c>
      <c r="F40" s="32" t="s">
        <v>708</v>
      </c>
      <c r="G40" s="118">
        <v>7600</v>
      </c>
      <c r="H40" s="32" t="s">
        <v>708</v>
      </c>
      <c r="I40" s="118">
        <v>7600</v>
      </c>
      <c r="J40" s="65" t="s">
        <v>52</v>
      </c>
      <c r="K40" s="28" t="str">
        <f t="shared" si="0"/>
        <v>24 เมษายน 2568 107/2568</v>
      </c>
      <c r="L40" s="119" t="s">
        <v>344</v>
      </c>
    </row>
    <row r="41" spans="1:12" ht="78">
      <c r="A41" s="24">
        <v>12</v>
      </c>
      <c r="B41" s="177" t="s">
        <v>347</v>
      </c>
      <c r="C41" s="117">
        <v>6400</v>
      </c>
      <c r="D41" s="117">
        <v>6400</v>
      </c>
      <c r="E41" s="27" t="s">
        <v>18</v>
      </c>
      <c r="F41" s="85" t="s">
        <v>709</v>
      </c>
      <c r="G41" s="118">
        <v>6400</v>
      </c>
      <c r="H41" s="85" t="s">
        <v>709</v>
      </c>
      <c r="I41" s="118">
        <v>6400</v>
      </c>
      <c r="J41" s="65" t="s">
        <v>52</v>
      </c>
      <c r="K41" s="28" t="str">
        <f t="shared" si="0"/>
        <v>25 เมษายน 2568  106/2568</v>
      </c>
      <c r="L41" s="119" t="s">
        <v>348</v>
      </c>
    </row>
    <row r="42" spans="1:12" ht="97.5">
      <c r="A42" s="24">
        <v>13</v>
      </c>
      <c r="B42" s="120" t="s">
        <v>349</v>
      </c>
      <c r="C42" s="117">
        <v>44000</v>
      </c>
      <c r="D42" s="117">
        <v>44000</v>
      </c>
      <c r="E42" s="27" t="s">
        <v>18</v>
      </c>
      <c r="F42" s="85" t="s">
        <v>710</v>
      </c>
      <c r="G42" s="118">
        <v>44000</v>
      </c>
      <c r="H42" s="85" t="s">
        <v>710</v>
      </c>
      <c r="I42" s="118">
        <v>44000</v>
      </c>
      <c r="J42" s="65" t="s">
        <v>52</v>
      </c>
      <c r="K42" s="28" t="str">
        <f t="shared" si="0"/>
        <v>25 เมษายน 2568  126/2568</v>
      </c>
      <c r="L42" s="119" t="s">
        <v>348</v>
      </c>
    </row>
    <row r="43" spans="1:12" ht="78">
      <c r="A43" s="24">
        <v>14</v>
      </c>
      <c r="B43" s="120" t="s">
        <v>351</v>
      </c>
      <c r="C43" s="117">
        <v>8550</v>
      </c>
      <c r="D43" s="117">
        <v>8550</v>
      </c>
      <c r="E43" s="27" t="s">
        <v>18</v>
      </c>
      <c r="F43" s="85" t="s">
        <v>708</v>
      </c>
      <c r="G43" s="118">
        <v>8550</v>
      </c>
      <c r="H43" s="85" t="s">
        <v>708</v>
      </c>
      <c r="I43" s="118">
        <v>8550</v>
      </c>
      <c r="J43" s="109" t="s">
        <v>52</v>
      </c>
      <c r="K43" s="28" t="str">
        <f t="shared" si="0"/>
        <v>25 เมษายน 2568  127/2568</v>
      </c>
      <c r="L43" s="119" t="s">
        <v>348</v>
      </c>
    </row>
    <row r="44" spans="1:12" ht="78">
      <c r="A44" s="24">
        <v>15</v>
      </c>
      <c r="B44" s="96" t="s">
        <v>353</v>
      </c>
      <c r="C44" s="117">
        <v>12000</v>
      </c>
      <c r="D44" s="117">
        <v>12000</v>
      </c>
      <c r="E44" s="27" t="s">
        <v>18</v>
      </c>
      <c r="F44" s="32" t="s">
        <v>711</v>
      </c>
      <c r="G44" s="118">
        <v>12000</v>
      </c>
      <c r="H44" s="32" t="s">
        <v>711</v>
      </c>
      <c r="I44" s="118">
        <v>12000</v>
      </c>
      <c r="J44" s="109" t="s">
        <v>52</v>
      </c>
      <c r="K44" s="28" t="str">
        <f t="shared" si="0"/>
        <v>29 เมษายน 2568  130/2568</v>
      </c>
      <c r="L44" s="119" t="s">
        <v>354</v>
      </c>
    </row>
    <row r="45" spans="1:12" ht="20.25">
      <c r="A45" s="1"/>
      <c r="B45" s="2"/>
      <c r="C45" s="2"/>
      <c r="D45" s="2"/>
      <c r="E45" s="2"/>
      <c r="F45" s="2"/>
      <c r="G45" s="2"/>
      <c r="H45" s="1"/>
      <c r="I45" s="1"/>
      <c r="J45" s="20"/>
      <c r="K45" s="2"/>
      <c r="L45" s="3"/>
    </row>
    <row r="46" spans="1:12" ht="20.25">
      <c r="A46" s="1"/>
      <c r="B46" s="2"/>
      <c r="C46" s="2"/>
      <c r="D46" s="2"/>
      <c r="E46" s="2"/>
      <c r="F46" s="2"/>
      <c r="G46" s="2"/>
      <c r="H46" s="1"/>
      <c r="I46" s="1"/>
      <c r="J46" s="20"/>
      <c r="K46" s="2"/>
      <c r="L46" s="3"/>
    </row>
    <row r="47" spans="1:12" ht="20.25">
      <c r="A47" s="1"/>
      <c r="B47" s="2"/>
      <c r="C47" s="2"/>
      <c r="D47" s="2"/>
      <c r="E47" s="2"/>
      <c r="F47" s="2"/>
      <c r="G47" s="2"/>
      <c r="H47" s="1"/>
      <c r="I47" s="1"/>
      <c r="J47" s="20"/>
      <c r="K47" s="2"/>
      <c r="L47" s="3"/>
    </row>
    <row r="48" spans="1:12" ht="20.25">
      <c r="A48" s="1"/>
      <c r="B48" s="2"/>
      <c r="C48" s="2"/>
      <c r="D48" s="2"/>
      <c r="E48" s="2"/>
      <c r="F48" s="2"/>
      <c r="G48" s="2"/>
      <c r="H48" s="1"/>
      <c r="I48" s="1"/>
      <c r="J48" s="20"/>
      <c r="K48" s="2"/>
      <c r="L48" s="3"/>
    </row>
    <row r="49" spans="1:12" ht="20.25">
      <c r="A49" s="1"/>
      <c r="B49" s="2"/>
      <c r="C49" s="2"/>
      <c r="D49" s="2"/>
      <c r="E49" s="2"/>
      <c r="F49" s="2"/>
      <c r="G49" s="2"/>
      <c r="H49" s="1"/>
      <c r="I49" s="1"/>
      <c r="J49" s="20"/>
      <c r="K49" s="2"/>
      <c r="L49" s="3"/>
    </row>
  </sheetData>
  <mergeCells count="18">
    <mergeCell ref="C7:D7"/>
    <mergeCell ref="C8:D8"/>
    <mergeCell ref="C9:D9"/>
    <mergeCell ref="C10:D10"/>
    <mergeCell ref="A1:L1"/>
    <mergeCell ref="A2:L2"/>
    <mergeCell ref="C4:D4"/>
    <mergeCell ref="C5:D5"/>
    <mergeCell ref="C6:D6"/>
    <mergeCell ref="F29:G29"/>
    <mergeCell ref="H27:I27"/>
    <mergeCell ref="H28:I28"/>
    <mergeCell ref="H29:I29"/>
    <mergeCell ref="A24:K24"/>
    <mergeCell ref="A25:K25"/>
    <mergeCell ref="A26:K26"/>
    <mergeCell ref="F27:G27"/>
    <mergeCell ref="F28:G28"/>
  </mergeCells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C3DB-470B-47BE-8C07-1CA2D36F12DB}">
  <dimension ref="A1:M64"/>
  <sheetViews>
    <sheetView view="pageBreakPreview" zoomScaleNormal="100" zoomScaleSheetLayoutView="100" zoomScalePageLayoutView="70" workbookViewId="0">
      <selection activeCell="F7" sqref="F7"/>
    </sheetView>
  </sheetViews>
  <sheetFormatPr defaultRowHeight="15"/>
  <cols>
    <col min="1" max="1" width="6.28515625" customWidth="1"/>
    <col min="2" max="2" width="30.85546875" customWidth="1"/>
    <col min="3" max="3" width="15" customWidth="1"/>
    <col min="4" max="4" width="14.140625" customWidth="1"/>
    <col min="5" max="5" width="14.5703125" customWidth="1"/>
    <col min="6" max="6" width="17" customWidth="1"/>
    <col min="7" max="7" width="14" customWidth="1"/>
    <col min="8" max="8" width="15.140625" customWidth="1"/>
    <col min="9" max="9" width="14.7109375" customWidth="1"/>
    <col min="10" max="10" width="13.7109375" customWidth="1"/>
    <col min="11" max="11" width="18.42578125" customWidth="1"/>
    <col min="12" max="13" width="0" hidden="1" customWidth="1"/>
  </cols>
  <sheetData>
    <row r="1" spans="1:13" ht="27.75">
      <c r="A1" s="203" t="s">
        <v>772</v>
      </c>
      <c r="B1" s="203"/>
      <c r="C1" s="203"/>
      <c r="D1" s="203"/>
      <c r="E1" s="203"/>
      <c r="F1" s="203"/>
      <c r="G1" s="203"/>
      <c r="H1" s="203"/>
      <c r="I1" s="203"/>
      <c r="J1" s="203"/>
      <c r="K1" s="3"/>
    </row>
    <row r="2" spans="1:13" ht="27.75">
      <c r="A2" s="203" t="s">
        <v>779</v>
      </c>
      <c r="B2" s="203"/>
      <c r="C2" s="203"/>
      <c r="D2" s="203"/>
      <c r="E2" s="203"/>
      <c r="F2" s="203"/>
      <c r="G2" s="203"/>
      <c r="H2" s="203"/>
      <c r="I2" s="203"/>
      <c r="J2" s="203"/>
      <c r="K2" s="3"/>
    </row>
    <row r="3" spans="1:13" ht="27.75">
      <c r="A3" s="131" t="s">
        <v>755</v>
      </c>
      <c r="B3" s="132"/>
      <c r="C3" s="132"/>
      <c r="D3" s="133"/>
      <c r="E3" s="133"/>
      <c r="F3" s="133"/>
      <c r="G3" s="133"/>
      <c r="H3" s="133"/>
      <c r="I3" s="133"/>
      <c r="J3" s="133"/>
      <c r="K3" s="3"/>
      <c r="L3" s="133"/>
      <c r="M3" s="154"/>
    </row>
    <row r="4" spans="1:13" ht="27.75">
      <c r="A4" s="134"/>
      <c r="B4" s="134"/>
      <c r="C4" s="204" t="s">
        <v>756</v>
      </c>
      <c r="D4" s="204"/>
      <c r="E4" s="135" t="s">
        <v>757</v>
      </c>
      <c r="F4" s="135" t="s">
        <v>758</v>
      </c>
      <c r="G4" s="133"/>
      <c r="H4" s="133"/>
      <c r="I4" s="133"/>
      <c r="J4" s="133"/>
      <c r="K4" s="3"/>
      <c r="L4" s="133"/>
      <c r="M4" s="154"/>
    </row>
    <row r="5" spans="1:13" ht="27.75">
      <c r="A5" s="134"/>
      <c r="B5" s="134"/>
      <c r="C5" s="205" t="s">
        <v>759</v>
      </c>
      <c r="D5" s="205"/>
      <c r="E5" s="136">
        <v>0</v>
      </c>
      <c r="F5" s="136">
        <v>0</v>
      </c>
      <c r="G5" s="133"/>
      <c r="H5" s="133"/>
      <c r="I5" s="133"/>
      <c r="J5" s="133"/>
      <c r="L5" s="133"/>
      <c r="M5" s="154"/>
    </row>
    <row r="6" spans="1:13" ht="27.75">
      <c r="A6" s="134"/>
      <c r="B6" s="134"/>
      <c r="C6" s="205" t="s">
        <v>760</v>
      </c>
      <c r="D6" s="205"/>
      <c r="E6" s="136">
        <v>0</v>
      </c>
      <c r="F6" s="136">
        <v>0</v>
      </c>
      <c r="G6" s="133"/>
      <c r="H6" s="133"/>
      <c r="I6" s="133"/>
      <c r="J6" s="133"/>
      <c r="L6" s="133"/>
      <c r="M6" s="154"/>
    </row>
    <row r="7" spans="1:13" ht="27.75">
      <c r="A7" s="134"/>
      <c r="B7" s="134"/>
      <c r="C7" s="201" t="s">
        <v>18</v>
      </c>
      <c r="D7" s="201"/>
      <c r="E7" s="136">
        <v>35</v>
      </c>
      <c r="F7" s="137">
        <f>SUM(D29,D29:D62)</f>
        <v>3553762</v>
      </c>
      <c r="G7" s="133"/>
      <c r="H7" s="133"/>
      <c r="I7" s="133"/>
      <c r="J7" s="133"/>
      <c r="L7" s="133"/>
      <c r="M7" s="154"/>
    </row>
    <row r="8" spans="1:13" ht="27.75">
      <c r="A8" s="134"/>
      <c r="B8" s="134"/>
      <c r="C8" s="201" t="s">
        <v>761</v>
      </c>
      <c r="D8" s="201"/>
      <c r="E8" s="136">
        <v>0</v>
      </c>
      <c r="F8" s="136">
        <v>0</v>
      </c>
      <c r="G8" s="133"/>
      <c r="H8" s="133"/>
      <c r="I8" s="133"/>
      <c r="J8" s="133"/>
      <c r="L8" s="133"/>
      <c r="M8" s="154"/>
    </row>
    <row r="9" spans="1:13" ht="27.75">
      <c r="A9" s="134"/>
      <c r="B9" s="134"/>
      <c r="C9" s="201" t="s">
        <v>762</v>
      </c>
      <c r="D9" s="201"/>
      <c r="E9" s="136">
        <v>0</v>
      </c>
      <c r="F9" s="136">
        <v>0</v>
      </c>
      <c r="G9" s="133"/>
      <c r="H9" s="133"/>
      <c r="I9" s="133"/>
      <c r="J9" s="133"/>
      <c r="L9" s="133"/>
      <c r="M9" s="154"/>
    </row>
    <row r="10" spans="1:13" ht="27.75">
      <c r="A10" s="134"/>
      <c r="B10" s="134"/>
      <c r="C10" s="202" t="s">
        <v>763</v>
      </c>
      <c r="D10" s="202"/>
      <c r="E10" s="141">
        <f>SUM(E5:E9)</f>
        <v>35</v>
      </c>
      <c r="F10" s="155">
        <f>SUM(F7)</f>
        <v>3553762</v>
      </c>
      <c r="G10" s="133"/>
      <c r="H10" s="133"/>
      <c r="I10" s="133"/>
      <c r="J10" s="133"/>
      <c r="L10" s="133"/>
      <c r="M10" s="154"/>
    </row>
    <row r="11" spans="1:13" ht="27.75">
      <c r="A11" s="134"/>
      <c r="B11" s="134"/>
      <c r="C11" s="132"/>
      <c r="D11" s="133"/>
      <c r="E11" s="133"/>
      <c r="F11" s="133"/>
      <c r="G11" s="133"/>
      <c r="H11" s="133"/>
      <c r="I11" s="133"/>
      <c r="J11" s="133"/>
      <c r="L11" s="133"/>
      <c r="M11" s="154"/>
    </row>
    <row r="12" spans="1:13" ht="27.75">
      <c r="A12" s="144" t="s">
        <v>770</v>
      </c>
      <c r="B12" s="132"/>
      <c r="C12" s="132"/>
      <c r="D12" s="133"/>
      <c r="E12" s="133"/>
      <c r="F12" s="133"/>
      <c r="G12" s="133"/>
      <c r="H12" s="133"/>
      <c r="I12" s="133"/>
      <c r="J12" s="133"/>
      <c r="L12" s="133"/>
      <c r="M12" s="154"/>
    </row>
    <row r="13" spans="1:13" ht="27.75">
      <c r="A13" s="144"/>
      <c r="B13" s="132"/>
      <c r="C13" s="132"/>
      <c r="D13" s="133"/>
      <c r="E13" s="133"/>
      <c r="F13" s="133"/>
      <c r="G13" s="133"/>
      <c r="H13" s="133"/>
      <c r="I13" s="133"/>
      <c r="J13" s="133"/>
      <c r="L13" s="133"/>
      <c r="M13" s="154"/>
    </row>
    <row r="14" spans="1:13" ht="27.75">
      <c r="A14" s="144" t="s">
        <v>771</v>
      </c>
      <c r="B14" s="132"/>
      <c r="C14" s="132"/>
      <c r="D14" s="133"/>
      <c r="E14" s="133"/>
      <c r="F14" s="133"/>
      <c r="G14" s="133"/>
      <c r="H14" s="133"/>
      <c r="I14" s="133"/>
      <c r="J14" s="133"/>
      <c r="L14" s="133"/>
      <c r="M14" s="154"/>
    </row>
    <row r="15" spans="1:13" ht="27.75">
      <c r="A15" s="144"/>
      <c r="B15" s="132"/>
      <c r="C15" s="132"/>
      <c r="D15" s="133"/>
      <c r="E15" s="133"/>
      <c r="F15" s="133"/>
      <c r="G15" s="133"/>
      <c r="H15" s="133"/>
      <c r="I15" s="133"/>
      <c r="J15" s="133"/>
      <c r="L15" s="133"/>
      <c r="M15" s="154"/>
    </row>
    <row r="16" spans="1:13" ht="32.25">
      <c r="A16" s="148"/>
      <c r="B16" s="149"/>
      <c r="C16" s="149"/>
      <c r="D16" s="150"/>
      <c r="E16" s="150"/>
      <c r="F16" s="150"/>
      <c r="G16" s="150"/>
      <c r="H16" s="150"/>
      <c r="I16" s="150"/>
      <c r="J16" s="150"/>
      <c r="L16" s="150"/>
      <c r="M16" s="154"/>
    </row>
    <row r="17" spans="1:13" ht="32.25">
      <c r="A17" s="148"/>
      <c r="B17" s="149"/>
      <c r="C17" s="149"/>
      <c r="D17" s="150"/>
      <c r="E17" s="150"/>
      <c r="F17" s="150"/>
      <c r="G17" s="150"/>
      <c r="H17" s="150"/>
      <c r="I17" s="150"/>
      <c r="J17" s="150"/>
      <c r="L17" s="150"/>
      <c r="M17" s="154"/>
    </row>
    <row r="18" spans="1:13" ht="32.25">
      <c r="A18" s="148"/>
      <c r="B18" s="149"/>
      <c r="C18" s="149"/>
      <c r="D18" s="150"/>
      <c r="E18" s="150"/>
      <c r="F18" s="150"/>
      <c r="G18" s="150"/>
      <c r="H18" s="150"/>
      <c r="I18" s="150"/>
      <c r="J18" s="150"/>
      <c r="L18" s="150"/>
      <c r="M18" s="154"/>
    </row>
    <row r="19" spans="1:13" ht="32.25">
      <c r="A19" s="148"/>
      <c r="B19" s="149"/>
      <c r="C19" s="149"/>
      <c r="D19" s="150"/>
      <c r="E19" s="150"/>
      <c r="F19" s="150"/>
      <c r="G19" s="150"/>
      <c r="H19" s="150"/>
      <c r="I19" s="150"/>
      <c r="J19" s="150"/>
      <c r="L19" s="150"/>
      <c r="M19" s="154"/>
    </row>
    <row r="20" spans="1:13" ht="32.25">
      <c r="A20" s="148"/>
      <c r="B20" s="149"/>
      <c r="C20" s="149"/>
      <c r="D20" s="150"/>
      <c r="E20" s="150"/>
      <c r="F20" s="150"/>
      <c r="G20" s="150"/>
      <c r="H20" s="150"/>
      <c r="I20" s="150"/>
      <c r="J20" s="150"/>
      <c r="L20" s="150"/>
      <c r="M20" s="154"/>
    </row>
    <row r="21" spans="1:13" ht="32.25">
      <c r="A21" s="148"/>
      <c r="B21" s="149"/>
      <c r="C21" s="149"/>
      <c r="D21" s="150"/>
      <c r="E21" s="150"/>
      <c r="F21" s="150"/>
      <c r="G21" s="150"/>
      <c r="H21" s="150"/>
      <c r="I21" s="150"/>
      <c r="J21" s="150"/>
      <c r="L21" s="150"/>
      <c r="M21" s="154"/>
    </row>
    <row r="22" spans="1:13" ht="32.25">
      <c r="A22" s="148"/>
      <c r="B22" s="149"/>
      <c r="C22" s="149"/>
      <c r="D22" s="150"/>
      <c r="E22" s="150"/>
      <c r="F22" s="150"/>
      <c r="G22" s="150"/>
      <c r="H22" s="150"/>
      <c r="I22" s="150"/>
      <c r="J22" s="150"/>
      <c r="L22" s="150"/>
      <c r="M22" s="154"/>
    </row>
    <row r="23" spans="1:13" ht="20.25">
      <c r="A23" s="1"/>
      <c r="B23" s="2"/>
      <c r="C23" s="2"/>
      <c r="D23" s="2"/>
      <c r="E23" s="2"/>
      <c r="F23" s="2"/>
      <c r="G23" s="2"/>
      <c r="H23" s="1"/>
      <c r="I23" s="1"/>
      <c r="J23" s="20"/>
      <c r="K23" s="15" t="s">
        <v>0</v>
      </c>
      <c r="L23" s="15" t="s">
        <v>0</v>
      </c>
      <c r="M23" s="3"/>
    </row>
    <row r="24" spans="1:13" ht="20.25">
      <c r="A24" s="195" t="s">
        <v>356</v>
      </c>
      <c r="B24" s="195"/>
      <c r="C24" s="195"/>
      <c r="D24" s="195"/>
      <c r="E24" s="195"/>
      <c r="F24" s="195"/>
      <c r="G24" s="195"/>
      <c r="H24" s="195"/>
      <c r="I24" s="195"/>
      <c r="J24" s="195"/>
      <c r="M24" s="3"/>
    </row>
    <row r="25" spans="1:13" ht="20.25">
      <c r="A25" s="195" t="s">
        <v>1</v>
      </c>
      <c r="B25" s="195"/>
      <c r="C25" s="195"/>
      <c r="D25" s="195"/>
      <c r="E25" s="195"/>
      <c r="F25" s="195"/>
      <c r="G25" s="195"/>
      <c r="H25" s="195"/>
      <c r="I25" s="195"/>
      <c r="J25" s="195"/>
      <c r="M25" s="3"/>
    </row>
    <row r="26" spans="1:13" ht="20.25">
      <c r="A26" s="196" t="s">
        <v>357</v>
      </c>
      <c r="B26" s="196"/>
      <c r="C26" s="196"/>
      <c r="D26" s="196"/>
      <c r="E26" s="196"/>
      <c r="F26" s="196"/>
      <c r="G26" s="196"/>
      <c r="H26" s="196"/>
      <c r="I26" s="196"/>
      <c r="J26" s="196"/>
      <c r="M26" s="3"/>
    </row>
    <row r="27" spans="1:13" ht="18.75">
      <c r="A27" s="4" t="s">
        <v>2</v>
      </c>
      <c r="B27" s="6"/>
      <c r="C27" s="110" t="s">
        <v>741</v>
      </c>
      <c r="D27" s="6"/>
      <c r="E27" s="5"/>
      <c r="F27" s="197" t="s">
        <v>3</v>
      </c>
      <c r="G27" s="198"/>
      <c r="H27" s="189" t="s">
        <v>4</v>
      </c>
      <c r="I27" s="190"/>
      <c r="J27" s="107" t="s">
        <v>5</v>
      </c>
      <c r="K27" s="4" t="s">
        <v>6</v>
      </c>
      <c r="L27" s="4" t="s">
        <v>6</v>
      </c>
      <c r="M27" s="8"/>
    </row>
    <row r="28" spans="1:13" ht="18.75">
      <c r="A28" s="9" t="s">
        <v>7</v>
      </c>
      <c r="B28" s="91" t="s">
        <v>8</v>
      </c>
      <c r="C28" s="10" t="s">
        <v>742</v>
      </c>
      <c r="D28" s="91" t="s">
        <v>10</v>
      </c>
      <c r="E28" s="10" t="s">
        <v>11</v>
      </c>
      <c r="F28" s="210" t="s">
        <v>12</v>
      </c>
      <c r="G28" s="211"/>
      <c r="H28" s="191" t="s">
        <v>13</v>
      </c>
      <c r="I28" s="192"/>
      <c r="J28" s="22" t="s">
        <v>14</v>
      </c>
      <c r="K28" s="10" t="s">
        <v>15</v>
      </c>
      <c r="L28" s="10" t="s">
        <v>15</v>
      </c>
      <c r="M28" s="8"/>
    </row>
    <row r="29" spans="1:13" ht="18.75">
      <c r="A29" s="11"/>
      <c r="B29" s="92"/>
      <c r="C29" s="13"/>
      <c r="D29" s="92"/>
      <c r="E29" s="13"/>
      <c r="F29" s="187"/>
      <c r="G29" s="188"/>
      <c r="H29" s="193"/>
      <c r="I29" s="194"/>
      <c r="J29" s="108"/>
      <c r="K29" s="13" t="s">
        <v>16</v>
      </c>
      <c r="L29" s="13" t="s">
        <v>16</v>
      </c>
      <c r="M29" s="8"/>
    </row>
    <row r="30" spans="1:13" ht="78">
      <c r="A30" s="24">
        <v>1</v>
      </c>
      <c r="B30" s="177" t="s">
        <v>77</v>
      </c>
      <c r="C30" s="122">
        <v>6410</v>
      </c>
      <c r="D30" s="122">
        <v>6410</v>
      </c>
      <c r="E30" s="27" t="s">
        <v>18</v>
      </c>
      <c r="F30" s="31" t="s">
        <v>707</v>
      </c>
      <c r="G30" s="123">
        <v>6410</v>
      </c>
      <c r="H30" s="31" t="s">
        <v>707</v>
      </c>
      <c r="I30" s="123">
        <v>6410</v>
      </c>
      <c r="J30" s="65" t="s">
        <v>52</v>
      </c>
      <c r="K30" s="28" t="str">
        <f>L30&amp;" "&amp;M30</f>
        <v>1 พฤษภาคม 2568 109/2568</v>
      </c>
      <c r="L30" s="124" t="s">
        <v>358</v>
      </c>
      <c r="M30" s="24" t="s">
        <v>303</v>
      </c>
    </row>
    <row r="31" spans="1:13" ht="78">
      <c r="A31" s="24">
        <v>2</v>
      </c>
      <c r="B31" s="177" t="s">
        <v>359</v>
      </c>
      <c r="C31" s="122">
        <v>9000</v>
      </c>
      <c r="D31" s="122">
        <v>9000</v>
      </c>
      <c r="E31" s="27" t="s">
        <v>18</v>
      </c>
      <c r="F31" s="31" t="s">
        <v>712</v>
      </c>
      <c r="G31" s="123">
        <v>9000</v>
      </c>
      <c r="H31" s="31" t="s">
        <v>712</v>
      </c>
      <c r="I31" s="123">
        <v>9000</v>
      </c>
      <c r="J31" s="65" t="s">
        <v>52</v>
      </c>
      <c r="K31" s="28" t="str">
        <f t="shared" ref="K31:K64" si="0">L31&amp;" "&amp;M31</f>
        <v>1 พฤษภาคม 2568 110/2568</v>
      </c>
      <c r="L31" s="124" t="s">
        <v>358</v>
      </c>
      <c r="M31" s="24" t="s">
        <v>305</v>
      </c>
    </row>
    <row r="32" spans="1:13" ht="78">
      <c r="A32" s="24">
        <v>3</v>
      </c>
      <c r="B32" s="181" t="s">
        <v>360</v>
      </c>
      <c r="C32" s="122">
        <v>9000</v>
      </c>
      <c r="D32" s="122">
        <v>9000</v>
      </c>
      <c r="E32" s="27" t="s">
        <v>18</v>
      </c>
      <c r="F32" s="31" t="s">
        <v>712</v>
      </c>
      <c r="G32" s="123">
        <v>9000</v>
      </c>
      <c r="H32" s="31" t="s">
        <v>712</v>
      </c>
      <c r="I32" s="123">
        <v>9000</v>
      </c>
      <c r="J32" s="65" t="s">
        <v>52</v>
      </c>
      <c r="K32" s="28" t="str">
        <f t="shared" si="0"/>
        <v>1 พฤษภาคม 2568 110/2568</v>
      </c>
      <c r="L32" s="124" t="s">
        <v>358</v>
      </c>
      <c r="M32" s="24" t="s">
        <v>305</v>
      </c>
    </row>
    <row r="33" spans="1:13" ht="117">
      <c r="A33" s="24">
        <v>4</v>
      </c>
      <c r="B33" s="182" t="s">
        <v>361</v>
      </c>
      <c r="C33" s="122">
        <v>40000</v>
      </c>
      <c r="D33" s="122">
        <v>40000</v>
      </c>
      <c r="E33" s="27" t="s">
        <v>18</v>
      </c>
      <c r="F33" s="31" t="s">
        <v>710</v>
      </c>
      <c r="G33" s="123">
        <v>40000</v>
      </c>
      <c r="H33" s="31" t="s">
        <v>710</v>
      </c>
      <c r="I33" s="123">
        <v>40000</v>
      </c>
      <c r="J33" s="65" t="s">
        <v>52</v>
      </c>
      <c r="K33" s="28" t="str">
        <f t="shared" si="0"/>
        <v>1 พฤษภาคม 2568 123/2568</v>
      </c>
      <c r="L33" s="124" t="s">
        <v>358</v>
      </c>
      <c r="M33" s="24" t="str">
        <f t="shared" ref="M33:M62" si="1">ROW()+90&amp;"/2568"</f>
        <v>123/2568</v>
      </c>
    </row>
    <row r="34" spans="1:13" ht="78">
      <c r="A34" s="24">
        <v>5</v>
      </c>
      <c r="B34" s="182" t="s">
        <v>362</v>
      </c>
      <c r="C34" s="122">
        <v>31300</v>
      </c>
      <c r="D34" s="122">
        <v>31300</v>
      </c>
      <c r="E34" s="27" t="s">
        <v>18</v>
      </c>
      <c r="F34" s="31" t="s">
        <v>708</v>
      </c>
      <c r="G34" s="123">
        <v>31300</v>
      </c>
      <c r="H34" s="31" t="s">
        <v>708</v>
      </c>
      <c r="I34" s="123">
        <v>31300</v>
      </c>
      <c r="J34" s="65" t="s">
        <v>52</v>
      </c>
      <c r="K34" s="28" t="str">
        <f t="shared" si="0"/>
        <v>1 พฤษภาคม 2568 124/2568</v>
      </c>
      <c r="L34" s="124" t="s">
        <v>358</v>
      </c>
      <c r="M34" s="24" t="str">
        <f t="shared" si="1"/>
        <v>124/2568</v>
      </c>
    </row>
    <row r="35" spans="1:13" ht="78">
      <c r="A35" s="24">
        <v>6</v>
      </c>
      <c r="B35" s="182" t="s">
        <v>363</v>
      </c>
      <c r="C35" s="122">
        <v>55000</v>
      </c>
      <c r="D35" s="122">
        <v>55000</v>
      </c>
      <c r="E35" s="27" t="s">
        <v>18</v>
      </c>
      <c r="F35" s="31" t="s">
        <v>364</v>
      </c>
      <c r="G35" s="123">
        <v>55000</v>
      </c>
      <c r="H35" s="31" t="s">
        <v>364</v>
      </c>
      <c r="I35" s="123">
        <v>55000</v>
      </c>
      <c r="J35" s="65" t="s">
        <v>52</v>
      </c>
      <c r="K35" s="28" t="str">
        <f t="shared" si="0"/>
        <v>13 พฤษภาคม 2568 125/2568</v>
      </c>
      <c r="L35" s="124" t="s">
        <v>365</v>
      </c>
      <c r="M35" s="24" t="str">
        <f t="shared" si="1"/>
        <v>125/2568</v>
      </c>
    </row>
    <row r="36" spans="1:13" ht="78">
      <c r="A36" s="24">
        <v>7</v>
      </c>
      <c r="B36" s="182" t="s">
        <v>366</v>
      </c>
      <c r="C36" s="122">
        <v>494000</v>
      </c>
      <c r="D36" s="122">
        <v>494000</v>
      </c>
      <c r="E36" s="27" t="s">
        <v>18</v>
      </c>
      <c r="F36" s="31" t="s">
        <v>713</v>
      </c>
      <c r="G36" s="123">
        <v>494000</v>
      </c>
      <c r="H36" s="31" t="s">
        <v>713</v>
      </c>
      <c r="I36" s="123">
        <v>494000</v>
      </c>
      <c r="J36" s="109" t="s">
        <v>52</v>
      </c>
      <c r="K36" s="28" t="str">
        <f t="shared" si="0"/>
        <v>2 พฤษภาคม 2568 112/2568</v>
      </c>
      <c r="L36" s="124" t="s">
        <v>367</v>
      </c>
      <c r="M36" s="24" t="s">
        <v>312</v>
      </c>
    </row>
    <row r="37" spans="1:13" ht="78">
      <c r="A37" s="24">
        <v>8</v>
      </c>
      <c r="B37" s="182" t="s">
        <v>368</v>
      </c>
      <c r="C37" s="122">
        <v>282400</v>
      </c>
      <c r="D37" s="122">
        <v>282400</v>
      </c>
      <c r="E37" s="27" t="s">
        <v>18</v>
      </c>
      <c r="F37" s="31" t="s">
        <v>714</v>
      </c>
      <c r="G37" s="123">
        <v>282400</v>
      </c>
      <c r="H37" s="31" t="s">
        <v>714</v>
      </c>
      <c r="I37" s="123">
        <v>282400</v>
      </c>
      <c r="J37" s="109" t="s">
        <v>52</v>
      </c>
      <c r="K37" s="28" t="str">
        <f t="shared" si="0"/>
        <v>2 พฤษภาคม 2568 113/2568</v>
      </c>
      <c r="L37" s="124" t="s">
        <v>367</v>
      </c>
      <c r="M37" s="24" t="s">
        <v>314</v>
      </c>
    </row>
    <row r="38" spans="1:13" ht="97.5">
      <c r="A38" s="24">
        <v>9</v>
      </c>
      <c r="B38" s="176" t="s">
        <v>369</v>
      </c>
      <c r="C38" s="122">
        <v>432000</v>
      </c>
      <c r="D38" s="122">
        <v>432000</v>
      </c>
      <c r="E38" s="27" t="s">
        <v>18</v>
      </c>
      <c r="F38" s="32" t="s">
        <v>701</v>
      </c>
      <c r="G38" s="123">
        <v>432000</v>
      </c>
      <c r="H38" s="32" t="s">
        <v>701</v>
      </c>
      <c r="I38" s="123">
        <v>432000</v>
      </c>
      <c r="J38" s="109" t="s">
        <v>52</v>
      </c>
      <c r="K38" s="28" t="str">
        <f t="shared" si="0"/>
        <v>2 พฤษภาคม 2568 26/2568</v>
      </c>
      <c r="L38" s="124" t="s">
        <v>367</v>
      </c>
      <c r="M38" s="24" t="s">
        <v>101</v>
      </c>
    </row>
    <row r="39" spans="1:13" ht="78">
      <c r="A39" s="24">
        <v>10</v>
      </c>
      <c r="B39" s="177" t="s">
        <v>370</v>
      </c>
      <c r="C39" s="122">
        <v>9000</v>
      </c>
      <c r="D39" s="122">
        <v>9000</v>
      </c>
      <c r="E39" s="27" t="s">
        <v>18</v>
      </c>
      <c r="F39" s="31" t="s">
        <v>712</v>
      </c>
      <c r="G39" s="123">
        <v>9000</v>
      </c>
      <c r="H39" s="31" t="s">
        <v>712</v>
      </c>
      <c r="I39" s="123">
        <v>9000</v>
      </c>
      <c r="J39" s="65" t="s">
        <v>52</v>
      </c>
      <c r="K39" s="28" t="str">
        <f t="shared" si="0"/>
        <v>13 พฤษภาคม 2568 116/2568</v>
      </c>
      <c r="L39" s="124" t="s">
        <v>365</v>
      </c>
      <c r="M39" s="24" t="s">
        <v>371</v>
      </c>
    </row>
    <row r="40" spans="1:13" ht="78">
      <c r="A40" s="24">
        <v>11</v>
      </c>
      <c r="B40" s="181" t="s">
        <v>372</v>
      </c>
      <c r="C40" s="122">
        <v>12800</v>
      </c>
      <c r="D40" s="122">
        <v>12800</v>
      </c>
      <c r="E40" s="27" t="s">
        <v>18</v>
      </c>
      <c r="F40" s="31" t="s">
        <v>712</v>
      </c>
      <c r="G40" s="123">
        <v>12800</v>
      </c>
      <c r="H40" s="31" t="s">
        <v>712</v>
      </c>
      <c r="I40" s="123">
        <v>12800</v>
      </c>
      <c r="J40" s="65" t="s">
        <v>52</v>
      </c>
      <c r="K40" s="28" t="str">
        <f t="shared" si="0"/>
        <v>13 พฤษภาคม 2568 117/2568</v>
      </c>
      <c r="L40" s="124" t="s">
        <v>365</v>
      </c>
      <c r="M40" s="24" t="s">
        <v>373</v>
      </c>
    </row>
    <row r="41" spans="1:13" ht="97.5">
      <c r="A41" s="24">
        <v>12</v>
      </c>
      <c r="B41" s="182" t="s">
        <v>374</v>
      </c>
      <c r="C41" s="122">
        <v>40000</v>
      </c>
      <c r="D41" s="122">
        <v>40000</v>
      </c>
      <c r="E41" s="27" t="s">
        <v>18</v>
      </c>
      <c r="F41" s="31" t="s">
        <v>715</v>
      </c>
      <c r="G41" s="123">
        <v>40000</v>
      </c>
      <c r="H41" s="31" t="s">
        <v>715</v>
      </c>
      <c r="I41" s="123">
        <v>40000</v>
      </c>
      <c r="J41" s="65" t="s">
        <v>52</v>
      </c>
      <c r="K41" s="28" t="str">
        <f t="shared" si="0"/>
        <v>13 พฤษภาคม 2568 131/2568</v>
      </c>
      <c r="L41" s="124" t="s">
        <v>365</v>
      </c>
      <c r="M41" s="24" t="str">
        <f t="shared" si="1"/>
        <v>131/2568</v>
      </c>
    </row>
    <row r="42" spans="1:13" ht="136.5">
      <c r="A42" s="24">
        <v>13</v>
      </c>
      <c r="B42" s="182" t="s">
        <v>375</v>
      </c>
      <c r="C42" s="122">
        <v>10000</v>
      </c>
      <c r="D42" s="122">
        <v>10000</v>
      </c>
      <c r="E42" s="27" t="s">
        <v>18</v>
      </c>
      <c r="F42" s="31" t="s">
        <v>714</v>
      </c>
      <c r="G42" s="123">
        <v>10000</v>
      </c>
      <c r="H42" s="31" t="s">
        <v>714</v>
      </c>
      <c r="I42" s="123">
        <v>10000</v>
      </c>
      <c r="J42" s="65" t="s">
        <v>52</v>
      </c>
      <c r="K42" s="28" t="str">
        <f t="shared" si="0"/>
        <v>13 พฤษภาคม 2568 132/2568</v>
      </c>
      <c r="L42" s="124" t="s">
        <v>365</v>
      </c>
      <c r="M42" s="24" t="str">
        <f t="shared" si="1"/>
        <v>132/2568</v>
      </c>
    </row>
    <row r="43" spans="1:13" ht="97.5">
      <c r="A43" s="24">
        <v>14</v>
      </c>
      <c r="B43" s="181" t="s">
        <v>376</v>
      </c>
      <c r="C43" s="122">
        <v>33215</v>
      </c>
      <c r="D43" s="122">
        <v>33215</v>
      </c>
      <c r="E43" s="27" t="s">
        <v>18</v>
      </c>
      <c r="F43" s="31" t="s">
        <v>716</v>
      </c>
      <c r="G43" s="123">
        <v>33215</v>
      </c>
      <c r="H43" s="31" t="s">
        <v>716</v>
      </c>
      <c r="I43" s="123">
        <v>33215</v>
      </c>
      <c r="J43" s="109" t="s">
        <v>52</v>
      </c>
      <c r="K43" s="28" t="str">
        <f t="shared" si="0"/>
        <v>14 พฤษภาคม 2568 114/2568</v>
      </c>
      <c r="L43" s="124" t="s">
        <v>377</v>
      </c>
      <c r="M43" s="24" t="s">
        <v>378</v>
      </c>
    </row>
    <row r="44" spans="1:13" ht="78">
      <c r="A44" s="24">
        <v>15</v>
      </c>
      <c r="B44" s="182" t="s">
        <v>379</v>
      </c>
      <c r="C44" s="122">
        <v>99000</v>
      </c>
      <c r="D44" s="122">
        <v>99000</v>
      </c>
      <c r="E44" s="27" t="s">
        <v>18</v>
      </c>
      <c r="F44" s="31" t="s">
        <v>717</v>
      </c>
      <c r="G44" s="123">
        <v>99000</v>
      </c>
      <c r="H44" s="31" t="s">
        <v>717</v>
      </c>
      <c r="I44" s="123">
        <v>99000</v>
      </c>
      <c r="J44" s="65" t="s">
        <v>52</v>
      </c>
      <c r="K44" s="28" t="str">
        <f t="shared" si="0"/>
        <v>14 พฤษภาคม 2568 115/2568</v>
      </c>
      <c r="L44" s="124" t="s">
        <v>377</v>
      </c>
      <c r="M44" s="24" t="s">
        <v>380</v>
      </c>
    </row>
    <row r="45" spans="1:13" ht="78">
      <c r="A45" s="24">
        <v>16</v>
      </c>
      <c r="B45" s="182" t="s">
        <v>381</v>
      </c>
      <c r="C45" s="122">
        <v>10360</v>
      </c>
      <c r="D45" s="122">
        <v>10360</v>
      </c>
      <c r="E45" s="27" t="s">
        <v>18</v>
      </c>
      <c r="F45" s="31" t="s">
        <v>718</v>
      </c>
      <c r="G45" s="123">
        <v>10360</v>
      </c>
      <c r="H45" s="31" t="s">
        <v>718</v>
      </c>
      <c r="I45" s="123">
        <v>10360</v>
      </c>
      <c r="J45" s="65" t="s">
        <v>52</v>
      </c>
      <c r="K45" s="28" t="str">
        <f t="shared" si="0"/>
        <v>14 พฤษภาคม 2568 124/2568</v>
      </c>
      <c r="L45" s="124" t="s">
        <v>377</v>
      </c>
      <c r="M45" s="24" t="s">
        <v>382</v>
      </c>
    </row>
    <row r="46" spans="1:13" ht="78">
      <c r="A46" s="24">
        <v>17</v>
      </c>
      <c r="B46" s="176" t="s">
        <v>383</v>
      </c>
      <c r="C46" s="122">
        <v>448300</v>
      </c>
      <c r="D46" s="122">
        <v>448300</v>
      </c>
      <c r="E46" s="27" t="s">
        <v>18</v>
      </c>
      <c r="F46" s="31" t="s">
        <v>719</v>
      </c>
      <c r="G46" s="123">
        <v>448300</v>
      </c>
      <c r="H46" s="31" t="s">
        <v>719</v>
      </c>
      <c r="I46" s="123">
        <v>448300</v>
      </c>
      <c r="J46" s="109" t="s">
        <v>52</v>
      </c>
      <c r="K46" s="28" t="str">
        <f t="shared" si="0"/>
        <v>14 พฤษภาคม 2568 27/2568</v>
      </c>
      <c r="L46" s="124" t="s">
        <v>377</v>
      </c>
      <c r="M46" s="24" t="s">
        <v>100</v>
      </c>
    </row>
    <row r="47" spans="1:13" ht="78">
      <c r="A47" s="24">
        <v>18</v>
      </c>
      <c r="B47" s="182" t="s">
        <v>297</v>
      </c>
      <c r="C47" s="122">
        <v>9037</v>
      </c>
      <c r="D47" s="122">
        <v>9037</v>
      </c>
      <c r="E47" s="27" t="s">
        <v>18</v>
      </c>
      <c r="F47" s="31" t="s">
        <v>702</v>
      </c>
      <c r="G47" s="123">
        <v>9037</v>
      </c>
      <c r="H47" s="31" t="s">
        <v>702</v>
      </c>
      <c r="I47" s="123">
        <v>9037</v>
      </c>
      <c r="J47" s="65" t="s">
        <v>52</v>
      </c>
      <c r="K47" s="28" t="str">
        <f t="shared" si="0"/>
        <v>15 พฤษภาคม 2568 119/2568</v>
      </c>
      <c r="L47" s="124" t="s">
        <v>384</v>
      </c>
      <c r="M47" s="24" t="s">
        <v>385</v>
      </c>
    </row>
    <row r="48" spans="1:13" ht="78">
      <c r="A48" s="24">
        <v>19</v>
      </c>
      <c r="B48" s="182" t="s">
        <v>386</v>
      </c>
      <c r="C48" s="122">
        <v>11000</v>
      </c>
      <c r="D48" s="122">
        <v>11000</v>
      </c>
      <c r="E48" s="27" t="s">
        <v>18</v>
      </c>
      <c r="F48" s="31" t="s">
        <v>720</v>
      </c>
      <c r="G48" s="123">
        <v>11000</v>
      </c>
      <c r="H48" s="31" t="s">
        <v>720</v>
      </c>
      <c r="I48" s="123">
        <v>11000</v>
      </c>
      <c r="J48" s="109" t="s">
        <v>52</v>
      </c>
      <c r="K48" s="28" t="str">
        <f t="shared" si="0"/>
        <v>16 พฤษภาคม 2568 118/2568</v>
      </c>
      <c r="L48" s="124" t="s">
        <v>387</v>
      </c>
      <c r="M48" s="24" t="s">
        <v>388</v>
      </c>
    </row>
    <row r="49" spans="1:13" ht="78">
      <c r="A49" s="24">
        <v>20</v>
      </c>
      <c r="B49" s="182" t="s">
        <v>389</v>
      </c>
      <c r="C49" s="122">
        <v>8840</v>
      </c>
      <c r="D49" s="122">
        <v>8840</v>
      </c>
      <c r="E49" s="27" t="s">
        <v>18</v>
      </c>
      <c r="F49" s="31" t="s">
        <v>721</v>
      </c>
      <c r="G49" s="123">
        <v>8840</v>
      </c>
      <c r="H49" s="31" t="s">
        <v>721</v>
      </c>
      <c r="I49" s="123">
        <v>8840</v>
      </c>
      <c r="J49" s="65" t="s">
        <v>52</v>
      </c>
      <c r="K49" s="28" t="str">
        <f t="shared" si="0"/>
        <v>16 พฤษภาคม 2568 120/2568</v>
      </c>
      <c r="L49" s="124" t="s">
        <v>387</v>
      </c>
      <c r="M49" s="24" t="s">
        <v>390</v>
      </c>
    </row>
    <row r="50" spans="1:13" ht="78">
      <c r="A50" s="24">
        <v>21</v>
      </c>
      <c r="B50" s="182" t="s">
        <v>391</v>
      </c>
      <c r="C50" s="122">
        <v>6742</v>
      </c>
      <c r="D50" s="122">
        <v>6742</v>
      </c>
      <c r="E50" s="27" t="s">
        <v>18</v>
      </c>
      <c r="F50" s="32" t="s">
        <v>718</v>
      </c>
      <c r="G50" s="123">
        <v>6742</v>
      </c>
      <c r="H50" s="32" t="s">
        <v>718</v>
      </c>
      <c r="I50" s="123">
        <v>6742</v>
      </c>
      <c r="J50" s="65" t="s">
        <v>52</v>
      </c>
      <c r="K50" s="28" t="str">
        <f t="shared" si="0"/>
        <v>16 พฤษภาคม 2568 123/2568</v>
      </c>
      <c r="L50" s="124" t="s">
        <v>387</v>
      </c>
      <c r="M50" s="24" t="s">
        <v>392</v>
      </c>
    </row>
    <row r="51" spans="1:13" ht="97.5">
      <c r="A51" s="24">
        <v>22</v>
      </c>
      <c r="B51" s="176" t="s">
        <v>393</v>
      </c>
      <c r="C51" s="122">
        <v>83600</v>
      </c>
      <c r="D51" s="122">
        <v>83600</v>
      </c>
      <c r="E51" s="27" t="s">
        <v>18</v>
      </c>
      <c r="F51" s="32" t="s">
        <v>722</v>
      </c>
      <c r="G51" s="123">
        <v>83600</v>
      </c>
      <c r="H51" s="32" t="s">
        <v>722</v>
      </c>
      <c r="I51" s="123">
        <v>83600</v>
      </c>
      <c r="J51" s="109" t="s">
        <v>52</v>
      </c>
      <c r="K51" s="28" t="str">
        <f t="shared" si="0"/>
        <v>19 พฤษภาคม 2568 28/2568</v>
      </c>
      <c r="L51" s="124" t="s">
        <v>394</v>
      </c>
      <c r="M51" s="24" t="s">
        <v>103</v>
      </c>
    </row>
    <row r="52" spans="1:13" ht="97.5">
      <c r="A52" s="24">
        <v>23</v>
      </c>
      <c r="B52" s="176" t="s">
        <v>395</v>
      </c>
      <c r="C52" s="122">
        <v>197000</v>
      </c>
      <c r="D52" s="122">
        <v>197000</v>
      </c>
      <c r="E52" s="27" t="s">
        <v>18</v>
      </c>
      <c r="F52" s="32" t="s">
        <v>701</v>
      </c>
      <c r="G52" s="123">
        <v>197000</v>
      </c>
      <c r="H52" s="32" t="s">
        <v>701</v>
      </c>
      <c r="I52" s="123">
        <v>197000</v>
      </c>
      <c r="J52" s="65" t="s">
        <v>52</v>
      </c>
      <c r="K52" s="28" t="str">
        <f t="shared" si="0"/>
        <v>21 พฤษภาคม 2568 29/2568</v>
      </c>
      <c r="L52" s="124" t="s">
        <v>396</v>
      </c>
      <c r="M52" s="24" t="s">
        <v>105</v>
      </c>
    </row>
    <row r="53" spans="1:13" ht="97.5">
      <c r="A53" s="24">
        <v>24</v>
      </c>
      <c r="B53" s="176" t="s">
        <v>397</v>
      </c>
      <c r="C53" s="122">
        <v>139000</v>
      </c>
      <c r="D53" s="122">
        <v>139000</v>
      </c>
      <c r="E53" s="27" t="s">
        <v>18</v>
      </c>
      <c r="F53" s="32" t="s">
        <v>701</v>
      </c>
      <c r="G53" s="123">
        <v>139000</v>
      </c>
      <c r="H53" s="32" t="s">
        <v>701</v>
      </c>
      <c r="I53" s="123">
        <v>139000</v>
      </c>
      <c r="J53" s="65" t="s">
        <v>52</v>
      </c>
      <c r="K53" s="28" t="str">
        <f t="shared" si="0"/>
        <v>21 พฤษภาคม 2568 30/2568</v>
      </c>
      <c r="L53" s="124" t="s">
        <v>396</v>
      </c>
      <c r="M53" s="24" t="s">
        <v>108</v>
      </c>
    </row>
    <row r="54" spans="1:13" ht="78">
      <c r="A54" s="24">
        <v>25</v>
      </c>
      <c r="B54" s="182" t="s">
        <v>398</v>
      </c>
      <c r="C54" s="122">
        <v>96000</v>
      </c>
      <c r="D54" s="122">
        <v>96000</v>
      </c>
      <c r="E54" s="27" t="s">
        <v>18</v>
      </c>
      <c r="F54" s="31" t="s">
        <v>723</v>
      </c>
      <c r="G54" s="123">
        <v>96000</v>
      </c>
      <c r="H54" s="31" t="s">
        <v>723</v>
      </c>
      <c r="I54" s="123">
        <v>96000</v>
      </c>
      <c r="J54" s="65" t="s">
        <v>52</v>
      </c>
      <c r="K54" s="28" t="str">
        <f t="shared" si="0"/>
        <v xml:space="preserve"> 27 พฤษภาคม 2568 126/2568</v>
      </c>
      <c r="L54" s="124" t="s">
        <v>399</v>
      </c>
      <c r="M54" s="24" t="s">
        <v>350</v>
      </c>
    </row>
    <row r="55" spans="1:13" ht="78">
      <c r="A55" s="24">
        <v>26</v>
      </c>
      <c r="B55" s="182" t="s">
        <v>400</v>
      </c>
      <c r="C55" s="122">
        <v>87000</v>
      </c>
      <c r="D55" s="122">
        <v>87000</v>
      </c>
      <c r="E55" s="27" t="s">
        <v>18</v>
      </c>
      <c r="F55" s="31" t="s">
        <v>717</v>
      </c>
      <c r="G55" s="123">
        <v>87000</v>
      </c>
      <c r="H55" s="31" t="s">
        <v>717</v>
      </c>
      <c r="I55" s="123">
        <v>87000</v>
      </c>
      <c r="J55" s="109" t="s">
        <v>52</v>
      </c>
      <c r="K55" s="28" t="str">
        <f t="shared" si="0"/>
        <v xml:space="preserve"> 27 พฤษภาคม 2568 127/2568</v>
      </c>
      <c r="L55" s="124" t="s">
        <v>399</v>
      </c>
      <c r="M55" s="24" t="s">
        <v>352</v>
      </c>
    </row>
    <row r="56" spans="1:13" ht="78">
      <c r="A56" s="24">
        <v>27</v>
      </c>
      <c r="B56" s="182" t="s">
        <v>401</v>
      </c>
      <c r="C56" s="122">
        <v>9100</v>
      </c>
      <c r="D56" s="122">
        <v>9100</v>
      </c>
      <c r="E56" s="27" t="s">
        <v>18</v>
      </c>
      <c r="F56" s="31" t="s">
        <v>708</v>
      </c>
      <c r="G56" s="123">
        <v>9100</v>
      </c>
      <c r="H56" s="31" t="s">
        <v>708</v>
      </c>
      <c r="I56" s="123">
        <v>9100</v>
      </c>
      <c r="J56" s="65" t="s">
        <v>52</v>
      </c>
      <c r="K56" s="28" t="str">
        <f t="shared" si="0"/>
        <v xml:space="preserve"> 27 พฤษภาคม 2568 146/2568</v>
      </c>
      <c r="L56" s="124" t="s">
        <v>399</v>
      </c>
      <c r="M56" s="24" t="str">
        <f t="shared" si="1"/>
        <v>146/2568</v>
      </c>
    </row>
    <row r="57" spans="1:13" ht="136.5">
      <c r="A57" s="24">
        <v>28</v>
      </c>
      <c r="B57" s="176" t="s">
        <v>402</v>
      </c>
      <c r="C57" s="122">
        <v>496000</v>
      </c>
      <c r="D57" s="122">
        <v>496000</v>
      </c>
      <c r="E57" s="27" t="s">
        <v>18</v>
      </c>
      <c r="F57" s="31" t="s">
        <v>719</v>
      </c>
      <c r="G57" s="123">
        <v>496000</v>
      </c>
      <c r="H57" s="31" t="s">
        <v>719</v>
      </c>
      <c r="I57" s="123">
        <v>496000</v>
      </c>
      <c r="J57" s="65" t="s">
        <v>52</v>
      </c>
      <c r="K57" s="28" t="str">
        <f t="shared" si="0"/>
        <v xml:space="preserve"> 27 พฤษภาคม 2568 31/2568</v>
      </c>
      <c r="L57" s="124" t="s">
        <v>399</v>
      </c>
      <c r="M57" s="24" t="s">
        <v>107</v>
      </c>
    </row>
    <row r="58" spans="1:13" ht="78">
      <c r="A58" s="24">
        <v>29</v>
      </c>
      <c r="B58" s="182" t="s">
        <v>73</v>
      </c>
      <c r="C58" s="122">
        <v>22000</v>
      </c>
      <c r="D58" s="122">
        <v>22000</v>
      </c>
      <c r="E58" s="27" t="s">
        <v>18</v>
      </c>
      <c r="F58" s="31" t="s">
        <v>720</v>
      </c>
      <c r="G58" s="123">
        <v>22000</v>
      </c>
      <c r="H58" s="31" t="s">
        <v>720</v>
      </c>
      <c r="I58" s="123">
        <v>22000</v>
      </c>
      <c r="J58" s="109" t="s">
        <v>52</v>
      </c>
      <c r="K58" s="28" t="str">
        <f t="shared" si="0"/>
        <v>28 พฤษภาคม 2568 128/2568</v>
      </c>
      <c r="L58" s="124" t="s">
        <v>403</v>
      </c>
      <c r="M58" s="24" t="s">
        <v>404</v>
      </c>
    </row>
    <row r="59" spans="1:13" ht="117">
      <c r="A59" s="24">
        <v>30</v>
      </c>
      <c r="B59" s="182" t="s">
        <v>405</v>
      </c>
      <c r="C59" s="122">
        <v>266000</v>
      </c>
      <c r="D59" s="122">
        <v>266000</v>
      </c>
      <c r="E59" s="27" t="s">
        <v>18</v>
      </c>
      <c r="F59" s="31" t="s">
        <v>724</v>
      </c>
      <c r="G59" s="123">
        <v>266000</v>
      </c>
      <c r="H59" s="31" t="s">
        <v>724</v>
      </c>
      <c r="I59" s="123">
        <v>266000</v>
      </c>
      <c r="J59" s="65" t="s">
        <v>52</v>
      </c>
      <c r="K59" s="28" t="str">
        <f t="shared" si="0"/>
        <v xml:space="preserve"> 28 พฤษภาคม 2568 149/2568</v>
      </c>
      <c r="L59" s="124" t="s">
        <v>406</v>
      </c>
      <c r="M59" s="24" t="str">
        <f t="shared" si="1"/>
        <v>149/2568</v>
      </c>
    </row>
    <row r="60" spans="1:13" ht="78">
      <c r="A60" s="24">
        <v>31</v>
      </c>
      <c r="B60" s="182" t="s">
        <v>407</v>
      </c>
      <c r="C60" s="122">
        <v>6358</v>
      </c>
      <c r="D60" s="122">
        <v>6358</v>
      </c>
      <c r="E60" s="27" t="s">
        <v>18</v>
      </c>
      <c r="F60" s="31" t="s">
        <v>702</v>
      </c>
      <c r="G60" s="123">
        <v>6358</v>
      </c>
      <c r="H60" s="31" t="s">
        <v>702</v>
      </c>
      <c r="I60" s="123">
        <v>6358</v>
      </c>
      <c r="J60" s="65" t="s">
        <v>52</v>
      </c>
      <c r="K60" s="28" t="str">
        <f t="shared" si="0"/>
        <v xml:space="preserve"> 29 พฤษภาคม 2568 148/2568</v>
      </c>
      <c r="L60" s="124" t="s">
        <v>408</v>
      </c>
      <c r="M60" s="24" t="s">
        <v>409</v>
      </c>
    </row>
    <row r="61" spans="1:13" ht="78">
      <c r="A61" s="24">
        <v>32</v>
      </c>
      <c r="B61" s="182" t="s">
        <v>410</v>
      </c>
      <c r="C61" s="122">
        <v>34300</v>
      </c>
      <c r="D61" s="122">
        <v>34300</v>
      </c>
      <c r="E61" s="27" t="s">
        <v>18</v>
      </c>
      <c r="F61" s="31" t="s">
        <v>725</v>
      </c>
      <c r="G61" s="123">
        <v>34300</v>
      </c>
      <c r="H61" s="31" t="s">
        <v>725</v>
      </c>
      <c r="I61" s="123">
        <v>34300</v>
      </c>
      <c r="J61" s="65" t="s">
        <v>52</v>
      </c>
      <c r="K61" s="28" t="str">
        <f t="shared" si="0"/>
        <v xml:space="preserve"> 30 พฤษภาคม 2568 132/2568</v>
      </c>
      <c r="L61" s="124" t="s">
        <v>411</v>
      </c>
      <c r="M61" s="24" t="s">
        <v>412</v>
      </c>
    </row>
    <row r="62" spans="1:13" ht="78">
      <c r="A62" s="24">
        <v>33</v>
      </c>
      <c r="B62" s="182" t="s">
        <v>413</v>
      </c>
      <c r="C62" s="122">
        <v>60000</v>
      </c>
      <c r="D62" s="122">
        <v>60000</v>
      </c>
      <c r="E62" s="27" t="s">
        <v>18</v>
      </c>
      <c r="F62" s="31" t="s">
        <v>726</v>
      </c>
      <c r="G62" s="123">
        <v>60000</v>
      </c>
      <c r="H62" s="31" t="s">
        <v>726</v>
      </c>
      <c r="I62" s="123">
        <v>60000</v>
      </c>
      <c r="J62" s="65" t="s">
        <v>52</v>
      </c>
      <c r="K62" s="28" t="str">
        <f t="shared" si="0"/>
        <v xml:space="preserve"> 30 พฤษภาคม 2568 152/2568</v>
      </c>
      <c r="L62" s="124" t="s">
        <v>411</v>
      </c>
      <c r="M62" s="24" t="str">
        <f t="shared" si="1"/>
        <v>152/2568</v>
      </c>
    </row>
    <row r="63" spans="1:13" ht="97.5">
      <c r="A63" s="24">
        <v>34</v>
      </c>
      <c r="B63" s="176" t="s">
        <v>414</v>
      </c>
      <c r="C63" s="122">
        <v>491000</v>
      </c>
      <c r="D63" s="122">
        <v>491000</v>
      </c>
      <c r="E63" s="27" t="s">
        <v>18</v>
      </c>
      <c r="F63" s="31" t="s">
        <v>701</v>
      </c>
      <c r="G63" s="123">
        <v>491000</v>
      </c>
      <c r="H63" s="31" t="s">
        <v>701</v>
      </c>
      <c r="I63" s="123">
        <v>491000</v>
      </c>
      <c r="J63" s="65" t="s">
        <v>52</v>
      </c>
      <c r="K63" s="28" t="str">
        <f t="shared" si="0"/>
        <v xml:space="preserve"> 30 พฤษภาคม 2568 32/2568</v>
      </c>
      <c r="L63" s="124" t="s">
        <v>411</v>
      </c>
      <c r="M63" s="24" t="s">
        <v>111</v>
      </c>
    </row>
    <row r="64" spans="1:13" ht="97.5">
      <c r="A64" s="24">
        <v>35</v>
      </c>
      <c r="B64" s="176" t="s">
        <v>415</v>
      </c>
      <c r="C64" s="122">
        <v>316000</v>
      </c>
      <c r="D64" s="122">
        <v>316000</v>
      </c>
      <c r="E64" s="27" t="s">
        <v>18</v>
      </c>
      <c r="F64" s="31" t="s">
        <v>701</v>
      </c>
      <c r="G64" s="123">
        <v>316000</v>
      </c>
      <c r="H64" s="31" t="s">
        <v>701</v>
      </c>
      <c r="I64" s="123">
        <v>316000</v>
      </c>
      <c r="J64" s="109" t="s">
        <v>52</v>
      </c>
      <c r="K64" s="28" t="str">
        <f t="shared" si="0"/>
        <v xml:space="preserve"> 30 พฤษภาคม 2568 33/2568</v>
      </c>
      <c r="L64" s="124" t="s">
        <v>411</v>
      </c>
      <c r="M64" s="24" t="s">
        <v>113</v>
      </c>
    </row>
  </sheetData>
  <mergeCells count="18">
    <mergeCell ref="C7:D7"/>
    <mergeCell ref="C8:D8"/>
    <mergeCell ref="C9:D9"/>
    <mergeCell ref="C10:D10"/>
    <mergeCell ref="A1:J1"/>
    <mergeCell ref="A2:J2"/>
    <mergeCell ref="C4:D4"/>
    <mergeCell ref="C5:D5"/>
    <mergeCell ref="C6:D6"/>
    <mergeCell ref="F29:G29"/>
    <mergeCell ref="H27:I27"/>
    <mergeCell ref="H28:I28"/>
    <mergeCell ref="H29:I29"/>
    <mergeCell ref="A24:J24"/>
    <mergeCell ref="A25:J25"/>
    <mergeCell ref="A26:J26"/>
    <mergeCell ref="F27:G27"/>
    <mergeCell ref="F28:G28"/>
  </mergeCells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16</vt:i4>
      </vt:variant>
    </vt:vector>
  </HeadingPairs>
  <TitlesOfParts>
    <vt:vector size="29" baseType="lpstr">
      <vt:lpstr>สรุปผลการจัดซื้อจัดจ้างรายปี 68</vt:lpstr>
      <vt:lpstr>ตุลาคม2567</vt:lpstr>
      <vt:lpstr>พฤศจิกายน2567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กรกฎาคม 2568</vt:lpstr>
      <vt:lpstr>สิงหาคม 2568</vt:lpstr>
      <vt:lpstr>กันยายน 2568</vt:lpstr>
      <vt:lpstr>ตุลาคม2567!_Hlk157498562</vt:lpstr>
      <vt:lpstr>ตุลาคม2567!Print_Area</vt:lpstr>
      <vt:lpstr>'มีนาคม 2568'!Print_Area</vt:lpstr>
      <vt:lpstr>'สรุปผลการจัดซื้อจัดจ้างรายปี 68'!Print_Area</vt:lpstr>
      <vt:lpstr>'กรกฎาคม 2568'!Print_Titles</vt:lpstr>
      <vt:lpstr>'กันยายน 2568'!Print_Titles</vt:lpstr>
      <vt:lpstr>'กุมภาพันธ์ 2568'!Print_Titles</vt:lpstr>
      <vt:lpstr>ตุลาคม2567!Print_Titles</vt:lpstr>
      <vt:lpstr>'ธันวาคม 2567'!Print_Titles</vt:lpstr>
      <vt:lpstr>พฤศจิกายน2567!Print_Titles</vt:lpstr>
      <vt:lpstr>'พฤษภาคม 2568'!Print_Titles</vt:lpstr>
      <vt:lpstr>'มกราคม 2568'!Print_Titles</vt:lpstr>
      <vt:lpstr>'มิถุนายน 2568'!Print_Titles</vt:lpstr>
      <vt:lpstr>'มีนาคม 2568'!Print_Titles</vt:lpstr>
      <vt:lpstr>'เมษายน 2568'!Print_Titles</vt:lpstr>
      <vt:lpstr>'สิงหาคม 2568'!Print_Titles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2026-06-26T08:50:36Z</cp:lastPrinted>
  <dcterms:created xsi:type="dcterms:W3CDTF">2021-04-20T09:12:27Z</dcterms:created>
  <dcterms:modified xsi:type="dcterms:W3CDTF">2026-06-29T04:28:35Z</dcterms:modified>
</cp:coreProperties>
</file>